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onzalez\Desktop\PRESUPUESTO\2024\MENSUAL\WEB\09-Septiembre\Sector Público\"/>
    </mc:Choice>
  </mc:AlternateContent>
  <bookViews>
    <workbookView xWindow="120" yWindow="1815" windowWidth="18915" windowHeight="10080" tabRatio="822"/>
  </bookViews>
  <sheets>
    <sheet name="A Septiembre" sheetId="10" r:id="rId1"/>
  </sheets>
  <calcPr calcId="162913"/>
</workbook>
</file>

<file path=xl/calcChain.xml><?xml version="1.0" encoding="utf-8"?>
<calcChain xmlns="http://schemas.openxmlformats.org/spreadsheetml/2006/main">
  <c r="I1036" i="10" l="1"/>
  <c r="E1036" i="10"/>
  <c r="I1035" i="10"/>
  <c r="E1035" i="10"/>
  <c r="I1034" i="10"/>
  <c r="E1034" i="10"/>
  <c r="I1033" i="10"/>
  <c r="E1033" i="10"/>
  <c r="I1032" i="10"/>
  <c r="E1032" i="10"/>
  <c r="I1031" i="10"/>
  <c r="E1031" i="10"/>
  <c r="I1030" i="10"/>
  <c r="E1030" i="10"/>
  <c r="I1029" i="10"/>
  <c r="E1029" i="10"/>
  <c r="H1028" i="10"/>
  <c r="G1028" i="10"/>
  <c r="F1028" i="10"/>
  <c r="D1028" i="10"/>
  <c r="C1028" i="10"/>
  <c r="B1028" i="10"/>
  <c r="I1027" i="10"/>
  <c r="E1027" i="10"/>
  <c r="I1026" i="10"/>
  <c r="E1026" i="10"/>
  <c r="I1025" i="10"/>
  <c r="E1025" i="10"/>
  <c r="E1024" i="10"/>
  <c r="I1023" i="10"/>
  <c r="E1023" i="10"/>
  <c r="I1022" i="10"/>
  <c r="E1022" i="10"/>
  <c r="I1021" i="10"/>
  <c r="E1021" i="10"/>
  <c r="I1020" i="10"/>
  <c r="E1020" i="10"/>
  <c r="I1019" i="10"/>
  <c r="E1019" i="10"/>
  <c r="E1018" i="10"/>
  <c r="I1017" i="10"/>
  <c r="E1017" i="10"/>
  <c r="I1016" i="10"/>
  <c r="E1016" i="10"/>
  <c r="I1015" i="10"/>
  <c r="E1015" i="10"/>
  <c r="I1014" i="10"/>
  <c r="E1014" i="10"/>
  <c r="E1013" i="10"/>
  <c r="I1012" i="10"/>
  <c r="E1012" i="10"/>
  <c r="I1011" i="10"/>
  <c r="E1011" i="10"/>
  <c r="H1010" i="10"/>
  <c r="I1010" i="10" s="1"/>
  <c r="G1010" i="10"/>
  <c r="F1010" i="10"/>
  <c r="D1010" i="10"/>
  <c r="E1010" i="10" s="1"/>
  <c r="C1010" i="10"/>
  <c r="B1010" i="10"/>
  <c r="I1009" i="10"/>
  <c r="E1009" i="10"/>
  <c r="I1008" i="10"/>
  <c r="E1008" i="10"/>
  <c r="I1007" i="10"/>
  <c r="E1007" i="10"/>
  <c r="I1006" i="10"/>
  <c r="E1006" i="10"/>
  <c r="I1005" i="10"/>
  <c r="E1005" i="10"/>
  <c r="I1004" i="10"/>
  <c r="E1004" i="10"/>
  <c r="I1003" i="10"/>
  <c r="E1003" i="10"/>
  <c r="I1002" i="10"/>
  <c r="E1002" i="10"/>
  <c r="I1001" i="10"/>
  <c r="E1001" i="10"/>
  <c r="I1000" i="10"/>
  <c r="E1000" i="10"/>
  <c r="I999" i="10"/>
  <c r="E999" i="10"/>
  <c r="I998" i="10"/>
  <c r="E998" i="10"/>
  <c r="I997" i="10"/>
  <c r="E997" i="10"/>
  <c r="I996" i="10"/>
  <c r="E996" i="10"/>
  <c r="I995" i="10"/>
  <c r="E995" i="10"/>
  <c r="I994" i="10"/>
  <c r="E994" i="10"/>
  <c r="I993" i="10"/>
  <c r="E993" i="10"/>
  <c r="I992" i="10"/>
  <c r="E992" i="10"/>
  <c r="I991" i="10"/>
  <c r="E991" i="10"/>
  <c r="I990" i="10"/>
  <c r="E990" i="10"/>
  <c r="I989" i="10"/>
  <c r="E989" i="10"/>
  <c r="I988" i="10"/>
  <c r="E988" i="10"/>
  <c r="I987" i="10"/>
  <c r="E987" i="10"/>
  <c r="I986" i="10"/>
  <c r="E986" i="10"/>
  <c r="I985" i="10"/>
  <c r="E985" i="10"/>
  <c r="I984" i="10"/>
  <c r="E984" i="10"/>
  <c r="I983" i="10"/>
  <c r="E983" i="10"/>
  <c r="I982" i="10"/>
  <c r="E982" i="10"/>
  <c r="I981" i="10"/>
  <c r="E981" i="10"/>
  <c r="I980" i="10"/>
  <c r="E980" i="10"/>
  <c r="I979" i="10"/>
  <c r="E979" i="10"/>
  <c r="I978" i="10"/>
  <c r="E978" i="10"/>
  <c r="E977" i="10"/>
  <c r="I976" i="10"/>
  <c r="E976" i="10"/>
  <c r="I975" i="10"/>
  <c r="E975" i="10"/>
  <c r="I974" i="10"/>
  <c r="E974" i="10"/>
  <c r="I973" i="10"/>
  <c r="I972" i="10"/>
  <c r="E972" i="10"/>
  <c r="I971" i="10"/>
  <c r="E971" i="10"/>
  <c r="I970" i="10"/>
  <c r="E970" i="10"/>
  <c r="I969" i="10"/>
  <c r="E969" i="10"/>
  <c r="I968" i="10"/>
  <c r="E968" i="10"/>
  <c r="I967" i="10"/>
  <c r="E967" i="10"/>
  <c r="H966" i="10"/>
  <c r="I966" i="10" s="1"/>
  <c r="G966" i="10"/>
  <c r="F966" i="10"/>
  <c r="D966" i="10"/>
  <c r="E966" i="10" s="1"/>
  <c r="C966" i="10"/>
  <c r="B966" i="10"/>
  <c r="E965" i="10"/>
  <c r="I964" i="10"/>
  <c r="E964" i="10"/>
  <c r="I963" i="10"/>
  <c r="E963" i="10"/>
  <c r="I962" i="10"/>
  <c r="E962" i="10"/>
  <c r="E961" i="10"/>
  <c r="E960" i="10"/>
  <c r="I959" i="10"/>
  <c r="E959" i="10"/>
  <c r="I958" i="10"/>
  <c r="E958" i="10"/>
  <c r="I957" i="10"/>
  <c r="E957" i="10"/>
  <c r="I956" i="10"/>
  <c r="E956" i="10"/>
  <c r="I955" i="10"/>
  <c r="E955" i="10"/>
  <c r="I954" i="10"/>
  <c r="E954" i="10"/>
  <c r="I953" i="10"/>
  <c r="E953" i="10"/>
  <c r="I952" i="10"/>
  <c r="E952" i="10"/>
  <c r="E951" i="10"/>
  <c r="I950" i="10"/>
  <c r="E950" i="10"/>
  <c r="I949" i="10"/>
  <c r="E949" i="10"/>
  <c r="I948" i="10"/>
  <c r="E948" i="10"/>
  <c r="I947" i="10"/>
  <c r="E947" i="10"/>
  <c r="I946" i="10"/>
  <c r="E946" i="10"/>
  <c r="I945" i="10"/>
  <c r="E945" i="10"/>
  <c r="I944" i="10"/>
  <c r="E944" i="10"/>
  <c r="I943" i="10"/>
  <c r="E943" i="10"/>
  <c r="I942" i="10"/>
  <c r="E942" i="10"/>
  <c r="I941" i="10"/>
  <c r="E941" i="10"/>
  <c r="I940" i="10"/>
  <c r="E940" i="10"/>
  <c r="I939" i="10"/>
  <c r="E939" i="10"/>
  <c r="I938" i="10"/>
  <c r="E938" i="10"/>
  <c r="I937" i="10"/>
  <c r="E937" i="10"/>
  <c r="I936" i="10"/>
  <c r="E936" i="10"/>
  <c r="H935" i="10"/>
  <c r="G935" i="10"/>
  <c r="F935" i="10"/>
  <c r="F933" i="10" s="1"/>
  <c r="D935" i="10"/>
  <c r="C935" i="10"/>
  <c r="B935" i="10"/>
  <c r="I1028" i="10" l="1"/>
  <c r="G933" i="10"/>
  <c r="H933" i="10"/>
  <c r="D934" i="10"/>
  <c r="D933" i="10"/>
  <c r="I933" i="10"/>
  <c r="G934" i="10"/>
  <c r="I935" i="10"/>
  <c r="C933" i="10"/>
  <c r="B934" i="10"/>
  <c r="E935" i="10"/>
  <c r="H934" i="10"/>
  <c r="E1028" i="10"/>
  <c r="F934" i="10"/>
  <c r="B933" i="10"/>
  <c r="C934" i="10"/>
  <c r="E934" i="10" s="1"/>
  <c r="I920" i="10"/>
  <c r="E920" i="10"/>
  <c r="I919" i="10"/>
  <c r="E919" i="10"/>
  <c r="I918" i="10"/>
  <c r="E918" i="10"/>
  <c r="I917" i="10"/>
  <c r="E917" i="10"/>
  <c r="I916" i="10"/>
  <c r="E916" i="10"/>
  <c r="I915" i="10"/>
  <c r="E915" i="10"/>
  <c r="I914" i="10"/>
  <c r="E914" i="10"/>
  <c r="I913" i="10"/>
  <c r="E913" i="10"/>
  <c r="H912" i="10"/>
  <c r="G912" i="10"/>
  <c r="F912" i="10"/>
  <c r="D912" i="10"/>
  <c r="C912" i="10"/>
  <c r="B912" i="10"/>
  <c r="I911" i="10"/>
  <c r="E911" i="10"/>
  <c r="I910" i="10"/>
  <c r="E910" i="10"/>
  <c r="I909" i="10"/>
  <c r="E909" i="10"/>
  <c r="E908" i="10"/>
  <c r="I907" i="10"/>
  <c r="E907" i="10"/>
  <c r="I906" i="10"/>
  <c r="E906" i="10"/>
  <c r="I905" i="10"/>
  <c r="E905" i="10"/>
  <c r="I904" i="10"/>
  <c r="E904" i="10"/>
  <c r="I903" i="10"/>
  <c r="E903" i="10"/>
  <c r="E902" i="10"/>
  <c r="I901" i="10"/>
  <c r="E901" i="10"/>
  <c r="I900" i="10"/>
  <c r="E900" i="10"/>
  <c r="I899" i="10"/>
  <c r="E899" i="10"/>
  <c r="I898" i="10"/>
  <c r="E898" i="10"/>
  <c r="E897" i="10"/>
  <c r="I896" i="10"/>
  <c r="E896" i="10"/>
  <c r="I895" i="10"/>
  <c r="E895" i="10"/>
  <c r="H894" i="10"/>
  <c r="G894" i="10"/>
  <c r="F894" i="10"/>
  <c r="D894" i="10"/>
  <c r="C894" i="10"/>
  <c r="B894" i="10"/>
  <c r="I893" i="10"/>
  <c r="E893" i="10"/>
  <c r="I892" i="10"/>
  <c r="E892" i="10"/>
  <c r="I891" i="10"/>
  <c r="E891" i="10"/>
  <c r="I890" i="10"/>
  <c r="E890" i="10"/>
  <c r="I889" i="10"/>
  <c r="E889" i="10"/>
  <c r="I888" i="10"/>
  <c r="E888" i="10"/>
  <c r="I887" i="10"/>
  <c r="E887" i="10"/>
  <c r="I886" i="10"/>
  <c r="E886" i="10"/>
  <c r="I885" i="10"/>
  <c r="E885" i="10"/>
  <c r="I884" i="10"/>
  <c r="E884" i="10"/>
  <c r="I883" i="10"/>
  <c r="E883" i="10"/>
  <c r="I882" i="10"/>
  <c r="E882" i="10"/>
  <c r="I881" i="10"/>
  <c r="E881" i="10"/>
  <c r="I880" i="10"/>
  <c r="E880" i="10"/>
  <c r="I879" i="10"/>
  <c r="E879" i="10"/>
  <c r="I878" i="10"/>
  <c r="E878" i="10"/>
  <c r="I877" i="10"/>
  <c r="E877" i="10"/>
  <c r="I876" i="10"/>
  <c r="E876" i="10"/>
  <c r="I875" i="10"/>
  <c r="E875" i="10"/>
  <c r="I874" i="10"/>
  <c r="E874" i="10"/>
  <c r="I873" i="10"/>
  <c r="E873" i="10"/>
  <c r="I872" i="10"/>
  <c r="E872" i="10"/>
  <c r="I871" i="10"/>
  <c r="E871" i="10"/>
  <c r="I870" i="10"/>
  <c r="E870" i="10"/>
  <c r="I869" i="10"/>
  <c r="E869" i="10"/>
  <c r="I868" i="10"/>
  <c r="E868" i="10"/>
  <c r="I867" i="10"/>
  <c r="E867" i="10"/>
  <c r="I866" i="10"/>
  <c r="E866" i="10"/>
  <c r="I865" i="10"/>
  <c r="E865" i="10"/>
  <c r="I864" i="10"/>
  <c r="E864" i="10"/>
  <c r="I863" i="10"/>
  <c r="E863" i="10"/>
  <c r="I862" i="10"/>
  <c r="E862" i="10"/>
  <c r="E861" i="10"/>
  <c r="I860" i="10"/>
  <c r="E860" i="10"/>
  <c r="I859" i="10"/>
  <c r="E859" i="10"/>
  <c r="I858" i="10"/>
  <c r="E858" i="10"/>
  <c r="I857" i="10"/>
  <c r="I856" i="10"/>
  <c r="E856" i="10"/>
  <c r="I855" i="10"/>
  <c r="E855" i="10"/>
  <c r="I854" i="10"/>
  <c r="E854" i="10"/>
  <c r="I853" i="10"/>
  <c r="E853" i="10"/>
  <c r="I852" i="10"/>
  <c r="E852" i="10"/>
  <c r="I851" i="10"/>
  <c r="E851" i="10"/>
  <c r="H850" i="10"/>
  <c r="G850" i="10"/>
  <c r="F850" i="10"/>
  <c r="D850" i="10"/>
  <c r="C850" i="10"/>
  <c r="B850" i="10"/>
  <c r="E849" i="10"/>
  <c r="I848" i="10"/>
  <c r="E848" i="10"/>
  <c r="I847" i="10"/>
  <c r="E847" i="10"/>
  <c r="I846" i="10"/>
  <c r="E846" i="10"/>
  <c r="E845" i="10"/>
  <c r="E844" i="10"/>
  <c r="I843" i="10"/>
  <c r="E843" i="10"/>
  <c r="I842" i="10"/>
  <c r="E842" i="10"/>
  <c r="I841" i="10"/>
  <c r="E841" i="10"/>
  <c r="I840" i="10"/>
  <c r="E840" i="10"/>
  <c r="I839" i="10"/>
  <c r="E839" i="10"/>
  <c r="I838" i="10"/>
  <c r="E838" i="10"/>
  <c r="I837" i="10"/>
  <c r="E837" i="10"/>
  <c r="I836" i="10"/>
  <c r="E836" i="10"/>
  <c r="E835" i="10"/>
  <c r="I834" i="10"/>
  <c r="E834" i="10"/>
  <c r="I833" i="10"/>
  <c r="E833" i="10"/>
  <c r="I832" i="10"/>
  <c r="E832" i="10"/>
  <c r="I831" i="10"/>
  <c r="E831" i="10"/>
  <c r="I830" i="10"/>
  <c r="E830" i="10"/>
  <c r="I829" i="10"/>
  <c r="E829" i="10"/>
  <c r="I828" i="10"/>
  <c r="E828" i="10"/>
  <c r="I827" i="10"/>
  <c r="E827" i="10"/>
  <c r="I826" i="10"/>
  <c r="E826" i="10"/>
  <c r="I825" i="10"/>
  <c r="E825" i="10"/>
  <c r="I824" i="10"/>
  <c r="E824" i="10"/>
  <c r="I823" i="10"/>
  <c r="E823" i="10"/>
  <c r="I822" i="10"/>
  <c r="E822" i="10"/>
  <c r="I821" i="10"/>
  <c r="E821" i="10"/>
  <c r="I820" i="10"/>
  <c r="E820" i="10"/>
  <c r="H819" i="10"/>
  <c r="G819" i="10"/>
  <c r="F819" i="10"/>
  <c r="D819" i="10"/>
  <c r="C819" i="10"/>
  <c r="B819" i="10"/>
  <c r="I934" i="10" l="1"/>
  <c r="E933" i="10"/>
  <c r="I912" i="10"/>
  <c r="E819" i="10"/>
  <c r="E850" i="10"/>
  <c r="B817" i="10"/>
  <c r="I894" i="10"/>
  <c r="F818" i="10"/>
  <c r="H817" i="10"/>
  <c r="E894" i="10"/>
  <c r="G818" i="10"/>
  <c r="I850" i="10"/>
  <c r="I819" i="10"/>
  <c r="H818" i="10"/>
  <c r="F817" i="10"/>
  <c r="B818" i="10"/>
  <c r="D817" i="10"/>
  <c r="C818" i="10"/>
  <c r="C817" i="10"/>
  <c r="D818" i="10"/>
  <c r="G817" i="10"/>
  <c r="E912" i="10"/>
  <c r="I804" i="10"/>
  <c r="E804" i="10"/>
  <c r="I803" i="10"/>
  <c r="E803" i="10"/>
  <c r="I802" i="10"/>
  <c r="E802" i="10"/>
  <c r="I801" i="10"/>
  <c r="E801" i="10"/>
  <c r="I800" i="10"/>
  <c r="E800" i="10"/>
  <c r="I799" i="10"/>
  <c r="E799" i="10"/>
  <c r="I798" i="10"/>
  <c r="E798" i="10"/>
  <c r="I797" i="10"/>
  <c r="E797" i="10"/>
  <c r="H796" i="10"/>
  <c r="I796" i="10" s="1"/>
  <c r="G796" i="10"/>
  <c r="F796" i="10"/>
  <c r="D796" i="10"/>
  <c r="C796" i="10"/>
  <c r="B796" i="10"/>
  <c r="I795" i="10"/>
  <c r="E795" i="10"/>
  <c r="I794" i="10"/>
  <c r="E794" i="10"/>
  <c r="I793" i="10"/>
  <c r="E793" i="10"/>
  <c r="E792" i="10"/>
  <c r="I791" i="10"/>
  <c r="E791" i="10"/>
  <c r="I790" i="10"/>
  <c r="E790" i="10"/>
  <c r="I789" i="10"/>
  <c r="E789" i="10"/>
  <c r="I788" i="10"/>
  <c r="E788" i="10"/>
  <c r="I787" i="10"/>
  <c r="E787" i="10"/>
  <c r="E786" i="10"/>
  <c r="I785" i="10"/>
  <c r="E785" i="10"/>
  <c r="I784" i="10"/>
  <c r="E784" i="10"/>
  <c r="I783" i="10"/>
  <c r="E783" i="10"/>
  <c r="I782" i="10"/>
  <c r="E782" i="10"/>
  <c r="E781" i="10"/>
  <c r="I780" i="10"/>
  <c r="E780" i="10"/>
  <c r="I779" i="10"/>
  <c r="E779" i="10"/>
  <c r="H778" i="10"/>
  <c r="G778" i="10"/>
  <c r="F778" i="10"/>
  <c r="D778" i="10"/>
  <c r="E778" i="10" s="1"/>
  <c r="C778" i="10"/>
  <c r="B778" i="10"/>
  <c r="I777" i="10"/>
  <c r="E777" i="10"/>
  <c r="I776" i="10"/>
  <c r="E776" i="10"/>
  <c r="I775" i="10"/>
  <c r="E775" i="10"/>
  <c r="I774" i="10"/>
  <c r="E774" i="10"/>
  <c r="I773" i="10"/>
  <c r="E773" i="10"/>
  <c r="I772" i="10"/>
  <c r="E772" i="10"/>
  <c r="I771" i="10"/>
  <c r="E771" i="10"/>
  <c r="I770" i="10"/>
  <c r="E770" i="10"/>
  <c r="I769" i="10"/>
  <c r="E769" i="10"/>
  <c r="I768" i="10"/>
  <c r="E768" i="10"/>
  <c r="I767" i="10"/>
  <c r="E767" i="10"/>
  <c r="I766" i="10"/>
  <c r="E766" i="10"/>
  <c r="I765" i="10"/>
  <c r="E765" i="10"/>
  <c r="I764" i="10"/>
  <c r="E764" i="10"/>
  <c r="I763" i="10"/>
  <c r="E763" i="10"/>
  <c r="I762" i="10"/>
  <c r="E762" i="10"/>
  <c r="I761" i="10"/>
  <c r="E761" i="10"/>
  <c r="I760" i="10"/>
  <c r="E760" i="10"/>
  <c r="I759" i="10"/>
  <c r="E759" i="10"/>
  <c r="I758" i="10"/>
  <c r="E758" i="10"/>
  <c r="I757" i="10"/>
  <c r="E757" i="10"/>
  <c r="I756" i="10"/>
  <c r="E756" i="10"/>
  <c r="I755" i="10"/>
  <c r="E755" i="10"/>
  <c r="I754" i="10"/>
  <c r="E754" i="10"/>
  <c r="I753" i="10"/>
  <c r="E753" i="10"/>
  <c r="I752" i="10"/>
  <c r="E752" i="10"/>
  <c r="I751" i="10"/>
  <c r="E751" i="10"/>
  <c r="I750" i="10"/>
  <c r="E750" i="10"/>
  <c r="I749" i="10"/>
  <c r="E749" i="10"/>
  <c r="I748" i="10"/>
  <c r="E748" i="10"/>
  <c r="I747" i="10"/>
  <c r="E747" i="10"/>
  <c r="I746" i="10"/>
  <c r="E746" i="10"/>
  <c r="E745" i="10"/>
  <c r="I744" i="10"/>
  <c r="E744" i="10"/>
  <c r="I743" i="10"/>
  <c r="E743" i="10"/>
  <c r="I742" i="10"/>
  <c r="E742" i="10"/>
  <c r="I741" i="10"/>
  <c r="I740" i="10"/>
  <c r="E740" i="10"/>
  <c r="I739" i="10"/>
  <c r="E739" i="10"/>
  <c r="I738" i="10"/>
  <c r="E738" i="10"/>
  <c r="I737" i="10"/>
  <c r="E737" i="10"/>
  <c r="I736" i="10"/>
  <c r="E736" i="10"/>
  <c r="I735" i="10"/>
  <c r="E735" i="10"/>
  <c r="H734" i="10"/>
  <c r="I734" i="10" s="1"/>
  <c r="G734" i="10"/>
  <c r="F734" i="10"/>
  <c r="D734" i="10"/>
  <c r="C734" i="10"/>
  <c r="B734" i="10"/>
  <c r="E733" i="10"/>
  <c r="I732" i="10"/>
  <c r="E732" i="10"/>
  <c r="I731" i="10"/>
  <c r="E731" i="10"/>
  <c r="I730" i="10"/>
  <c r="E730" i="10"/>
  <c r="E729" i="10"/>
  <c r="E728" i="10"/>
  <c r="I727" i="10"/>
  <c r="E727" i="10"/>
  <c r="I726" i="10"/>
  <c r="E726" i="10"/>
  <c r="I725" i="10"/>
  <c r="E725" i="10"/>
  <c r="I724" i="10"/>
  <c r="E724" i="10"/>
  <c r="I723" i="10"/>
  <c r="E723" i="10"/>
  <c r="I722" i="10"/>
  <c r="E722" i="10"/>
  <c r="I721" i="10"/>
  <c r="E721" i="10"/>
  <c r="I720" i="10"/>
  <c r="E720" i="10"/>
  <c r="E719" i="10"/>
  <c r="I718" i="10"/>
  <c r="E718" i="10"/>
  <c r="I717" i="10"/>
  <c r="E717" i="10"/>
  <c r="I716" i="10"/>
  <c r="E716" i="10"/>
  <c r="I715" i="10"/>
  <c r="E715" i="10"/>
  <c r="I714" i="10"/>
  <c r="E714" i="10"/>
  <c r="I713" i="10"/>
  <c r="E713" i="10"/>
  <c r="I712" i="10"/>
  <c r="E712" i="10"/>
  <c r="I711" i="10"/>
  <c r="E711" i="10"/>
  <c r="I710" i="10"/>
  <c r="E710" i="10"/>
  <c r="I709" i="10"/>
  <c r="E709" i="10"/>
  <c r="I708" i="10"/>
  <c r="E708" i="10"/>
  <c r="I707" i="10"/>
  <c r="E707" i="10"/>
  <c r="I706" i="10"/>
  <c r="E706" i="10"/>
  <c r="I705" i="10"/>
  <c r="E705" i="10"/>
  <c r="I704" i="10"/>
  <c r="E704" i="10"/>
  <c r="H703" i="10"/>
  <c r="G703" i="10"/>
  <c r="F703" i="10"/>
  <c r="D703" i="10"/>
  <c r="E703" i="10" s="1"/>
  <c r="C703" i="10"/>
  <c r="B703" i="10"/>
  <c r="I817" i="10" l="1"/>
  <c r="I818" i="10"/>
  <c r="E818" i="10"/>
  <c r="E817" i="10"/>
  <c r="F702" i="10"/>
  <c r="G701" i="10"/>
  <c r="E734" i="10"/>
  <c r="E796" i="10"/>
  <c r="H701" i="10"/>
  <c r="I701" i="10" s="1"/>
  <c r="I703" i="10"/>
  <c r="B701" i="10"/>
  <c r="C702" i="10"/>
  <c r="F701" i="10"/>
  <c r="I778" i="10"/>
  <c r="H702" i="10"/>
  <c r="D701" i="10"/>
  <c r="G702" i="10"/>
  <c r="B702" i="10"/>
  <c r="D702" i="10"/>
  <c r="C701" i="10"/>
  <c r="E676" i="10"/>
  <c r="E702" i="10" l="1"/>
  <c r="I702" i="10"/>
  <c r="E701" i="10"/>
  <c r="I688" i="10"/>
  <c r="E688" i="10"/>
  <c r="I687" i="10"/>
  <c r="E687" i="10"/>
  <c r="I686" i="10"/>
  <c r="E686" i="10"/>
  <c r="I685" i="10"/>
  <c r="E685" i="10"/>
  <c r="I684" i="10"/>
  <c r="E684" i="10"/>
  <c r="I683" i="10"/>
  <c r="E683" i="10"/>
  <c r="I682" i="10"/>
  <c r="E682" i="10"/>
  <c r="I681" i="10"/>
  <c r="E681" i="10"/>
  <c r="H680" i="10"/>
  <c r="I680" i="10" s="1"/>
  <c r="G680" i="10"/>
  <c r="F680" i="10"/>
  <c r="D680" i="10"/>
  <c r="E680" i="10" s="1"/>
  <c r="C680" i="10"/>
  <c r="B680" i="10"/>
  <c r="I679" i="10"/>
  <c r="E679" i="10"/>
  <c r="I678" i="10"/>
  <c r="E678" i="10"/>
  <c r="I677" i="10"/>
  <c r="E677" i="10"/>
  <c r="I675" i="10"/>
  <c r="E675" i="10"/>
  <c r="I674" i="10"/>
  <c r="E674" i="10"/>
  <c r="I673" i="10"/>
  <c r="E673" i="10"/>
  <c r="I672" i="10"/>
  <c r="E672" i="10"/>
  <c r="I671" i="10"/>
  <c r="E671" i="10"/>
  <c r="E670" i="10"/>
  <c r="I669" i="10"/>
  <c r="E669" i="10"/>
  <c r="I668" i="10"/>
  <c r="E668" i="10"/>
  <c r="I667" i="10"/>
  <c r="E667" i="10"/>
  <c r="I666" i="10"/>
  <c r="E666" i="10"/>
  <c r="E665" i="10"/>
  <c r="I664" i="10"/>
  <c r="E664" i="10"/>
  <c r="I663" i="10"/>
  <c r="E663" i="10"/>
  <c r="H662" i="10"/>
  <c r="G662" i="10"/>
  <c r="F662" i="10"/>
  <c r="D662" i="10"/>
  <c r="C662" i="10"/>
  <c r="B662" i="10"/>
  <c r="I661" i="10"/>
  <c r="E661" i="10"/>
  <c r="I660" i="10"/>
  <c r="E660" i="10"/>
  <c r="I659" i="10"/>
  <c r="E659" i="10"/>
  <c r="I658" i="10"/>
  <c r="E658" i="10"/>
  <c r="I657" i="10"/>
  <c r="E657" i="10"/>
  <c r="I656" i="10"/>
  <c r="E656" i="10"/>
  <c r="I655" i="10"/>
  <c r="E655" i="10"/>
  <c r="I654" i="10"/>
  <c r="E654" i="10"/>
  <c r="I653" i="10"/>
  <c r="E653" i="10"/>
  <c r="I652" i="10"/>
  <c r="E652" i="10"/>
  <c r="I651" i="10"/>
  <c r="E651" i="10"/>
  <c r="I650" i="10"/>
  <c r="E650" i="10"/>
  <c r="I649" i="10"/>
  <c r="E649" i="10"/>
  <c r="I648" i="10"/>
  <c r="E648" i="10"/>
  <c r="I647" i="10"/>
  <c r="E647" i="10"/>
  <c r="I646" i="10"/>
  <c r="E646" i="10"/>
  <c r="I645" i="10"/>
  <c r="E645" i="10"/>
  <c r="I644" i="10"/>
  <c r="E644" i="10"/>
  <c r="I643" i="10"/>
  <c r="E643" i="10"/>
  <c r="I642" i="10"/>
  <c r="E642" i="10"/>
  <c r="I641" i="10"/>
  <c r="E641" i="10"/>
  <c r="I640" i="10"/>
  <c r="E640" i="10"/>
  <c r="I639" i="10"/>
  <c r="E639" i="10"/>
  <c r="I638" i="10"/>
  <c r="E638" i="10"/>
  <c r="I637" i="10"/>
  <c r="E637" i="10"/>
  <c r="I636" i="10"/>
  <c r="E636" i="10"/>
  <c r="I635" i="10"/>
  <c r="E635" i="10"/>
  <c r="I634" i="10"/>
  <c r="E634" i="10"/>
  <c r="I633" i="10"/>
  <c r="E633" i="10"/>
  <c r="I632" i="10"/>
  <c r="E632" i="10"/>
  <c r="I631" i="10"/>
  <c r="E631" i="10"/>
  <c r="I630" i="10"/>
  <c r="E630" i="10"/>
  <c r="E629" i="10"/>
  <c r="I628" i="10"/>
  <c r="E628" i="10"/>
  <c r="I627" i="10"/>
  <c r="E627" i="10"/>
  <c r="I626" i="10"/>
  <c r="E626" i="10"/>
  <c r="I625" i="10"/>
  <c r="I624" i="10"/>
  <c r="E624" i="10"/>
  <c r="I623" i="10"/>
  <c r="E623" i="10"/>
  <c r="I622" i="10"/>
  <c r="E622" i="10"/>
  <c r="I621" i="10"/>
  <c r="E621" i="10"/>
  <c r="I620" i="10"/>
  <c r="E620" i="10"/>
  <c r="I619" i="10"/>
  <c r="E619" i="10"/>
  <c r="H618" i="10"/>
  <c r="G618" i="10"/>
  <c r="F618" i="10"/>
  <c r="D618" i="10"/>
  <c r="E618" i="10" s="1"/>
  <c r="C618" i="10"/>
  <c r="B618" i="10"/>
  <c r="E617" i="10"/>
  <c r="I616" i="10"/>
  <c r="E616" i="10"/>
  <c r="I615" i="10"/>
  <c r="E615" i="10"/>
  <c r="I614" i="10"/>
  <c r="E614" i="10"/>
  <c r="E613" i="10"/>
  <c r="E612" i="10"/>
  <c r="I611" i="10"/>
  <c r="E611" i="10"/>
  <c r="I610" i="10"/>
  <c r="E610" i="10"/>
  <c r="I609" i="10"/>
  <c r="E609" i="10"/>
  <c r="I608" i="10"/>
  <c r="E608" i="10"/>
  <c r="I607" i="10"/>
  <c r="E607" i="10"/>
  <c r="I606" i="10"/>
  <c r="E606" i="10"/>
  <c r="I605" i="10"/>
  <c r="E605" i="10"/>
  <c r="I604" i="10"/>
  <c r="E604" i="10"/>
  <c r="E603" i="10"/>
  <c r="I602" i="10"/>
  <c r="E602" i="10"/>
  <c r="I601" i="10"/>
  <c r="E601" i="10"/>
  <c r="I600" i="10"/>
  <c r="E600" i="10"/>
  <c r="I599" i="10"/>
  <c r="E599" i="10"/>
  <c r="I598" i="10"/>
  <c r="E598" i="10"/>
  <c r="I597" i="10"/>
  <c r="E597" i="10"/>
  <c r="I596" i="10"/>
  <c r="E596" i="10"/>
  <c r="I595" i="10"/>
  <c r="E595" i="10"/>
  <c r="I594" i="10"/>
  <c r="E594" i="10"/>
  <c r="I593" i="10"/>
  <c r="E593" i="10"/>
  <c r="I592" i="10"/>
  <c r="E592" i="10"/>
  <c r="I591" i="10"/>
  <c r="E591" i="10"/>
  <c r="I590" i="10"/>
  <c r="E590" i="10"/>
  <c r="I589" i="10"/>
  <c r="E589" i="10"/>
  <c r="I588" i="10"/>
  <c r="E588" i="10"/>
  <c r="H587" i="10"/>
  <c r="G587" i="10"/>
  <c r="F587" i="10"/>
  <c r="D587" i="10"/>
  <c r="D586" i="10" s="1"/>
  <c r="C587" i="10"/>
  <c r="B587" i="10"/>
  <c r="F586" i="10" l="1"/>
  <c r="I587" i="10"/>
  <c r="E662" i="10"/>
  <c r="C585" i="10"/>
  <c r="I618" i="10"/>
  <c r="G586" i="10"/>
  <c r="B586" i="10"/>
  <c r="C586" i="10"/>
  <c r="E586" i="10" s="1"/>
  <c r="H585" i="10"/>
  <c r="E587" i="10"/>
  <c r="I662" i="10"/>
  <c r="G585" i="10"/>
  <c r="D585" i="10"/>
  <c r="E585" i="10" s="1"/>
  <c r="F585" i="10"/>
  <c r="H586" i="10"/>
  <c r="B585" i="10"/>
  <c r="D503" i="10"/>
  <c r="C503" i="10"/>
  <c r="B503" i="10"/>
  <c r="I572" i="10"/>
  <c r="E572" i="10"/>
  <c r="I571" i="10"/>
  <c r="E571" i="10"/>
  <c r="I570" i="10"/>
  <c r="E570" i="10"/>
  <c r="I569" i="10"/>
  <c r="E569" i="10"/>
  <c r="I568" i="10"/>
  <c r="E568" i="10"/>
  <c r="I567" i="10"/>
  <c r="E567" i="10"/>
  <c r="I566" i="10"/>
  <c r="E566" i="10"/>
  <c r="I565" i="10"/>
  <c r="E565" i="10"/>
  <c r="H564" i="10"/>
  <c r="I564" i="10" s="1"/>
  <c r="G564" i="10"/>
  <c r="F564" i="10"/>
  <c r="D564" i="10"/>
  <c r="C564" i="10"/>
  <c r="B564" i="10"/>
  <c r="I563" i="10"/>
  <c r="E563" i="10"/>
  <c r="I562" i="10"/>
  <c r="E562" i="10"/>
  <c r="I561" i="10"/>
  <c r="E561" i="10"/>
  <c r="I560" i="10"/>
  <c r="E560" i="10"/>
  <c r="I559" i="10"/>
  <c r="E559" i="10"/>
  <c r="I558" i="10"/>
  <c r="E558" i="10"/>
  <c r="I557" i="10"/>
  <c r="E557" i="10"/>
  <c r="I556" i="10"/>
  <c r="E556" i="10"/>
  <c r="E555" i="10"/>
  <c r="I554" i="10"/>
  <c r="E554" i="10"/>
  <c r="I553" i="10"/>
  <c r="E553" i="10"/>
  <c r="I552" i="10"/>
  <c r="E552" i="10"/>
  <c r="I551" i="10"/>
  <c r="E551" i="10"/>
  <c r="E550" i="10"/>
  <c r="I549" i="10"/>
  <c r="E549" i="10"/>
  <c r="I548" i="10"/>
  <c r="E548" i="10"/>
  <c r="H547" i="10"/>
  <c r="G547" i="10"/>
  <c r="F547" i="10"/>
  <c r="D547" i="10"/>
  <c r="C547" i="10"/>
  <c r="B547" i="10"/>
  <c r="I546" i="10"/>
  <c r="E546" i="10"/>
  <c r="I545" i="10"/>
  <c r="E545" i="10"/>
  <c r="I544" i="10"/>
  <c r="E544" i="10"/>
  <c r="I543" i="10"/>
  <c r="E543" i="10"/>
  <c r="I542" i="10"/>
  <c r="E542" i="10"/>
  <c r="I541" i="10"/>
  <c r="E541" i="10"/>
  <c r="I540" i="10"/>
  <c r="E540" i="10"/>
  <c r="I539" i="10"/>
  <c r="E539" i="10"/>
  <c r="I538" i="10"/>
  <c r="E538" i="10"/>
  <c r="I537" i="10"/>
  <c r="E537" i="10"/>
  <c r="I536" i="10"/>
  <c r="E536" i="10"/>
  <c r="I535" i="10"/>
  <c r="E535" i="10"/>
  <c r="I534" i="10"/>
  <c r="E534" i="10"/>
  <c r="I533" i="10"/>
  <c r="E533" i="10"/>
  <c r="I532" i="10"/>
  <c r="E532" i="10"/>
  <c r="I531" i="10"/>
  <c r="E531" i="10"/>
  <c r="I530" i="10"/>
  <c r="E530" i="10"/>
  <c r="I529" i="10"/>
  <c r="E529" i="10"/>
  <c r="I528" i="10"/>
  <c r="E528" i="10"/>
  <c r="I527" i="10"/>
  <c r="E527" i="10"/>
  <c r="I526" i="10"/>
  <c r="E526" i="10"/>
  <c r="I525" i="10"/>
  <c r="E525" i="10"/>
  <c r="I524" i="10"/>
  <c r="E524" i="10"/>
  <c r="I523" i="10"/>
  <c r="E523" i="10"/>
  <c r="I522" i="10"/>
  <c r="E522" i="10"/>
  <c r="I521" i="10"/>
  <c r="E521" i="10"/>
  <c r="I520" i="10"/>
  <c r="E520" i="10"/>
  <c r="I519" i="10"/>
  <c r="E519" i="10"/>
  <c r="I518" i="10"/>
  <c r="E518" i="10"/>
  <c r="I517" i="10"/>
  <c r="E517" i="10"/>
  <c r="I516" i="10"/>
  <c r="E516" i="10"/>
  <c r="I515" i="10"/>
  <c r="E515" i="10"/>
  <c r="E514" i="10"/>
  <c r="I513" i="10"/>
  <c r="E513" i="10"/>
  <c r="I512" i="10"/>
  <c r="E512" i="10"/>
  <c r="I511" i="10"/>
  <c r="E511" i="10"/>
  <c r="I510" i="10"/>
  <c r="I509" i="10"/>
  <c r="E509" i="10"/>
  <c r="I508" i="10"/>
  <c r="E508" i="10"/>
  <c r="I507" i="10"/>
  <c r="E507" i="10"/>
  <c r="I506" i="10"/>
  <c r="E506" i="10"/>
  <c r="I505" i="10"/>
  <c r="E505" i="10"/>
  <c r="I504" i="10"/>
  <c r="E504" i="10"/>
  <c r="H503" i="10"/>
  <c r="G503" i="10"/>
  <c r="F503" i="10"/>
  <c r="E502" i="10"/>
  <c r="I501" i="10"/>
  <c r="E501" i="10"/>
  <c r="I500" i="10"/>
  <c r="E500" i="10"/>
  <c r="I499" i="10"/>
  <c r="E499" i="10"/>
  <c r="E498" i="10"/>
  <c r="E497" i="10"/>
  <c r="I496" i="10"/>
  <c r="E496" i="10"/>
  <c r="I495" i="10"/>
  <c r="E495" i="10"/>
  <c r="I494" i="10"/>
  <c r="E494" i="10"/>
  <c r="I493" i="10"/>
  <c r="E493" i="10"/>
  <c r="I492" i="10"/>
  <c r="E492" i="10"/>
  <c r="I491" i="10"/>
  <c r="E491" i="10"/>
  <c r="I490" i="10"/>
  <c r="E490" i="10"/>
  <c r="I489" i="10"/>
  <c r="E489" i="10"/>
  <c r="E488" i="10"/>
  <c r="I487" i="10"/>
  <c r="E487" i="10"/>
  <c r="I486" i="10"/>
  <c r="E486" i="10"/>
  <c r="I485" i="10"/>
  <c r="E485" i="10"/>
  <c r="I484" i="10"/>
  <c r="E484" i="10"/>
  <c r="I483" i="10"/>
  <c r="E483" i="10"/>
  <c r="I482" i="10"/>
  <c r="E482" i="10"/>
  <c r="I481" i="10"/>
  <c r="E481" i="10"/>
  <c r="I480" i="10"/>
  <c r="E480" i="10"/>
  <c r="I479" i="10"/>
  <c r="E479" i="10"/>
  <c r="I478" i="10"/>
  <c r="E478" i="10"/>
  <c r="I477" i="10"/>
  <c r="E477" i="10"/>
  <c r="I476" i="10"/>
  <c r="E476" i="10"/>
  <c r="I475" i="10"/>
  <c r="E475" i="10"/>
  <c r="I474" i="10"/>
  <c r="E474" i="10"/>
  <c r="I473" i="10"/>
  <c r="E473" i="10"/>
  <c r="H472" i="10"/>
  <c r="G472" i="10"/>
  <c r="F472" i="10"/>
  <c r="D472" i="10"/>
  <c r="C472" i="10"/>
  <c r="B472" i="10"/>
  <c r="I586" i="10" l="1"/>
  <c r="I585" i="10"/>
  <c r="E564" i="10"/>
  <c r="E503" i="10"/>
  <c r="I503" i="10"/>
  <c r="I472" i="10"/>
  <c r="F471" i="10"/>
  <c r="B471" i="10"/>
  <c r="C470" i="10"/>
  <c r="E547" i="10"/>
  <c r="G471" i="10"/>
  <c r="H470" i="10"/>
  <c r="F470" i="10"/>
  <c r="G470" i="10"/>
  <c r="E472" i="10"/>
  <c r="C471" i="10"/>
  <c r="D470" i="10"/>
  <c r="I547" i="10"/>
  <c r="H471" i="10"/>
  <c r="D471" i="10"/>
  <c r="B470" i="10"/>
  <c r="E430" i="10"/>
  <c r="E315" i="10"/>
  <c r="E200" i="10"/>
  <c r="E85" i="10"/>
  <c r="E471" i="10" l="1"/>
  <c r="E470" i="10"/>
  <c r="I471" i="10"/>
  <c r="I470" i="10"/>
  <c r="I36" i="10"/>
  <c r="I151" i="10"/>
  <c r="I266" i="10"/>
  <c r="I381" i="10"/>
  <c r="I457" i="10" l="1"/>
  <c r="E457" i="10"/>
  <c r="I456" i="10"/>
  <c r="E456" i="10"/>
  <c r="I455" i="10"/>
  <c r="E455" i="10"/>
  <c r="I454" i="10"/>
  <c r="E454" i="10"/>
  <c r="I453" i="10"/>
  <c r="E453" i="10"/>
  <c r="I452" i="10"/>
  <c r="E452" i="10"/>
  <c r="I451" i="10"/>
  <c r="E451" i="10"/>
  <c r="I450" i="10"/>
  <c r="E450" i="10"/>
  <c r="H449" i="10"/>
  <c r="G449" i="10"/>
  <c r="F449" i="10"/>
  <c r="D449" i="10"/>
  <c r="C449" i="10"/>
  <c r="B449" i="10"/>
  <c r="I448" i="10"/>
  <c r="E448" i="10"/>
  <c r="I447" i="10"/>
  <c r="E447" i="10"/>
  <c r="I446" i="10"/>
  <c r="E446" i="10"/>
  <c r="I445" i="10"/>
  <c r="E445" i="10"/>
  <c r="I444" i="10"/>
  <c r="E444" i="10"/>
  <c r="I443" i="10"/>
  <c r="E443" i="10"/>
  <c r="I442" i="10"/>
  <c r="E442" i="10"/>
  <c r="I441" i="10"/>
  <c r="E441" i="10"/>
  <c r="E440" i="10"/>
  <c r="I439" i="10"/>
  <c r="E439" i="10"/>
  <c r="I438" i="10"/>
  <c r="E438" i="10"/>
  <c r="I437" i="10"/>
  <c r="E437" i="10"/>
  <c r="I436" i="10"/>
  <c r="E436" i="10"/>
  <c r="E435" i="10"/>
  <c r="I434" i="10"/>
  <c r="E434" i="10"/>
  <c r="I433" i="10"/>
  <c r="E433" i="10"/>
  <c r="H432" i="10"/>
  <c r="G432" i="10"/>
  <c r="F432" i="10"/>
  <c r="D432" i="10"/>
  <c r="E432" i="10" s="1"/>
  <c r="C432" i="10"/>
  <c r="B432" i="10"/>
  <c r="I431" i="10"/>
  <c r="E431" i="10"/>
  <c r="I430" i="10"/>
  <c r="I429" i="10"/>
  <c r="E429" i="10"/>
  <c r="I428" i="10"/>
  <c r="E428" i="10"/>
  <c r="I427" i="10"/>
  <c r="E427" i="10"/>
  <c r="I426" i="10"/>
  <c r="E426" i="10"/>
  <c r="I425" i="10"/>
  <c r="E425" i="10"/>
  <c r="I424" i="10"/>
  <c r="E424" i="10"/>
  <c r="I423" i="10"/>
  <c r="E423" i="10"/>
  <c r="I422" i="10"/>
  <c r="E422" i="10"/>
  <c r="I421" i="10"/>
  <c r="E421" i="10"/>
  <c r="I420" i="10"/>
  <c r="E420" i="10"/>
  <c r="I419" i="10"/>
  <c r="E419" i="10"/>
  <c r="I418" i="10"/>
  <c r="E418" i="10"/>
  <c r="I417" i="10"/>
  <c r="E417" i="10"/>
  <c r="I416" i="10"/>
  <c r="E416" i="10"/>
  <c r="I415" i="10"/>
  <c r="E415" i="10"/>
  <c r="I414" i="10"/>
  <c r="E414" i="10"/>
  <c r="I413" i="10"/>
  <c r="E413" i="10"/>
  <c r="I412" i="10"/>
  <c r="E412" i="10"/>
  <c r="I411" i="10"/>
  <c r="E411" i="10"/>
  <c r="I410" i="10"/>
  <c r="E410" i="10"/>
  <c r="I409" i="10"/>
  <c r="E409" i="10"/>
  <c r="I408" i="10"/>
  <c r="E408" i="10"/>
  <c r="I407" i="10"/>
  <c r="E407" i="10"/>
  <c r="I406" i="10"/>
  <c r="E406" i="10"/>
  <c r="I405" i="10"/>
  <c r="E405" i="10"/>
  <c r="I404" i="10"/>
  <c r="E404" i="10"/>
  <c r="I403" i="10"/>
  <c r="E403" i="10"/>
  <c r="I402" i="10"/>
  <c r="E402" i="10"/>
  <c r="I401" i="10"/>
  <c r="E401" i="10"/>
  <c r="I400" i="10"/>
  <c r="E400" i="10"/>
  <c r="E399" i="10"/>
  <c r="I398" i="10"/>
  <c r="E398" i="10"/>
  <c r="I397" i="10"/>
  <c r="E397" i="10"/>
  <c r="I396" i="10"/>
  <c r="E396" i="10"/>
  <c r="I395" i="10"/>
  <c r="I394" i="10"/>
  <c r="E394" i="10"/>
  <c r="I393" i="10"/>
  <c r="E393" i="10"/>
  <c r="I392" i="10"/>
  <c r="E392" i="10"/>
  <c r="I391" i="10"/>
  <c r="E391" i="10"/>
  <c r="I390" i="10"/>
  <c r="E390" i="10"/>
  <c r="I389" i="10"/>
  <c r="E389" i="10"/>
  <c r="H388" i="10"/>
  <c r="G388" i="10"/>
  <c r="F388" i="10"/>
  <c r="D388" i="10"/>
  <c r="C388" i="10"/>
  <c r="B388" i="10"/>
  <c r="E387" i="10"/>
  <c r="I386" i="10"/>
  <c r="E386" i="10"/>
  <c r="I385" i="10"/>
  <c r="E385" i="10"/>
  <c r="I384" i="10"/>
  <c r="E384" i="10"/>
  <c r="E383" i="10"/>
  <c r="E382" i="10"/>
  <c r="E381" i="10"/>
  <c r="I380" i="10"/>
  <c r="E380" i="10"/>
  <c r="I379" i="10"/>
  <c r="E379" i="10"/>
  <c r="I378" i="10"/>
  <c r="E378" i="10"/>
  <c r="I377" i="10"/>
  <c r="E377" i="10"/>
  <c r="I376" i="10"/>
  <c r="E376" i="10"/>
  <c r="I375" i="10"/>
  <c r="E375" i="10"/>
  <c r="I374" i="10"/>
  <c r="E374" i="10"/>
  <c r="E373" i="10"/>
  <c r="I372" i="10"/>
  <c r="E372" i="10"/>
  <c r="I371" i="10"/>
  <c r="E371" i="10"/>
  <c r="I370" i="10"/>
  <c r="E370" i="10"/>
  <c r="I369" i="10"/>
  <c r="E369" i="10"/>
  <c r="I368" i="10"/>
  <c r="E368" i="10"/>
  <c r="I367" i="10"/>
  <c r="E367" i="10"/>
  <c r="I366" i="10"/>
  <c r="E366" i="10"/>
  <c r="I365" i="10"/>
  <c r="E365" i="10"/>
  <c r="I364" i="10"/>
  <c r="E364" i="10"/>
  <c r="I363" i="10"/>
  <c r="E363" i="10"/>
  <c r="I362" i="10"/>
  <c r="E362" i="10"/>
  <c r="I361" i="10"/>
  <c r="E361" i="10"/>
  <c r="I360" i="10"/>
  <c r="E360" i="10"/>
  <c r="I359" i="10"/>
  <c r="E359" i="10"/>
  <c r="I358" i="10"/>
  <c r="E358" i="10"/>
  <c r="H357" i="10"/>
  <c r="G357" i="10"/>
  <c r="F357" i="10"/>
  <c r="D357" i="10"/>
  <c r="C357" i="10"/>
  <c r="B357" i="10"/>
  <c r="E388" i="10" l="1"/>
  <c r="I449" i="10"/>
  <c r="C355" i="10"/>
  <c r="E449" i="10"/>
  <c r="D356" i="10"/>
  <c r="I388" i="10"/>
  <c r="G356" i="10"/>
  <c r="F356" i="10"/>
  <c r="B355" i="10"/>
  <c r="I357" i="10"/>
  <c r="H355" i="10"/>
  <c r="B356" i="10"/>
  <c r="I432" i="10"/>
  <c r="E357" i="10"/>
  <c r="D355" i="10"/>
  <c r="C356" i="10"/>
  <c r="G355" i="10"/>
  <c r="H356" i="10"/>
  <c r="F355" i="10"/>
  <c r="I342" i="10"/>
  <c r="E342" i="10"/>
  <c r="I341" i="10"/>
  <c r="E341" i="10"/>
  <c r="I340" i="10"/>
  <c r="E340" i="10"/>
  <c r="I339" i="10"/>
  <c r="E339" i="10"/>
  <c r="I338" i="10"/>
  <c r="E338" i="10"/>
  <c r="I337" i="10"/>
  <c r="E337" i="10"/>
  <c r="I336" i="10"/>
  <c r="E336" i="10"/>
  <c r="I335" i="10"/>
  <c r="E335" i="10"/>
  <c r="H334" i="10"/>
  <c r="I334" i="10" s="1"/>
  <c r="G334" i="10"/>
  <c r="F334" i="10"/>
  <c r="D334" i="10"/>
  <c r="C334" i="10"/>
  <c r="B334" i="10"/>
  <c r="I333" i="10"/>
  <c r="E333" i="10"/>
  <c r="I332" i="10"/>
  <c r="E332" i="10"/>
  <c r="I331" i="10"/>
  <c r="E331" i="10"/>
  <c r="I330" i="10"/>
  <c r="E330" i="10"/>
  <c r="I329" i="10"/>
  <c r="E329" i="10"/>
  <c r="I328" i="10"/>
  <c r="E328" i="10"/>
  <c r="I327" i="10"/>
  <c r="E327" i="10"/>
  <c r="I326" i="10"/>
  <c r="E326" i="10"/>
  <c r="E325" i="10"/>
  <c r="I324" i="10"/>
  <c r="E324" i="10"/>
  <c r="I323" i="10"/>
  <c r="E323" i="10"/>
  <c r="I322" i="10"/>
  <c r="E322" i="10"/>
  <c r="I321" i="10"/>
  <c r="E321" i="10"/>
  <c r="E320" i="10"/>
  <c r="I319" i="10"/>
  <c r="E319" i="10"/>
  <c r="I318" i="10"/>
  <c r="E318" i="10"/>
  <c r="H317" i="10"/>
  <c r="G317" i="10"/>
  <c r="F317" i="10"/>
  <c r="D317" i="10"/>
  <c r="E317" i="10" s="1"/>
  <c r="C317" i="10"/>
  <c r="B317" i="10"/>
  <c r="I316" i="10"/>
  <c r="E316" i="10"/>
  <c r="I315" i="10"/>
  <c r="I314" i="10"/>
  <c r="E314" i="10"/>
  <c r="I313" i="10"/>
  <c r="E313" i="10"/>
  <c r="I312" i="10"/>
  <c r="E312" i="10"/>
  <c r="I311" i="10"/>
  <c r="E311" i="10"/>
  <c r="I310" i="10"/>
  <c r="E310" i="10"/>
  <c r="I309" i="10"/>
  <c r="E309" i="10"/>
  <c r="I308" i="10"/>
  <c r="E308" i="10"/>
  <c r="I307" i="10"/>
  <c r="E307" i="10"/>
  <c r="I306" i="10"/>
  <c r="E306" i="10"/>
  <c r="I305" i="10"/>
  <c r="E305" i="10"/>
  <c r="I304" i="10"/>
  <c r="E304" i="10"/>
  <c r="I303" i="10"/>
  <c r="E303" i="10"/>
  <c r="I302" i="10"/>
  <c r="E302" i="10"/>
  <c r="I301" i="10"/>
  <c r="E301" i="10"/>
  <c r="I300" i="10"/>
  <c r="E300" i="10"/>
  <c r="I299" i="10"/>
  <c r="E299" i="10"/>
  <c r="I298" i="10"/>
  <c r="E298" i="10"/>
  <c r="I297" i="10"/>
  <c r="E297" i="10"/>
  <c r="I296" i="10"/>
  <c r="E296" i="10"/>
  <c r="I295" i="10"/>
  <c r="E295" i="10"/>
  <c r="I294" i="10"/>
  <c r="E294" i="10"/>
  <c r="I293" i="10"/>
  <c r="E293" i="10"/>
  <c r="I292" i="10"/>
  <c r="E292" i="10"/>
  <c r="I291" i="10"/>
  <c r="E291" i="10"/>
  <c r="I290" i="10"/>
  <c r="E290" i="10"/>
  <c r="I289" i="10"/>
  <c r="E289" i="10"/>
  <c r="I288" i="10"/>
  <c r="E288" i="10"/>
  <c r="I287" i="10"/>
  <c r="E287" i="10"/>
  <c r="I286" i="10"/>
  <c r="E286" i="10"/>
  <c r="I285" i="10"/>
  <c r="E285" i="10"/>
  <c r="E284" i="10"/>
  <c r="I283" i="10"/>
  <c r="E283" i="10"/>
  <c r="I282" i="10"/>
  <c r="E282" i="10"/>
  <c r="I281" i="10"/>
  <c r="E281" i="10"/>
  <c r="I280" i="10"/>
  <c r="I279" i="10"/>
  <c r="E279" i="10"/>
  <c r="I278" i="10"/>
  <c r="E278" i="10"/>
  <c r="I277" i="10"/>
  <c r="E277" i="10"/>
  <c r="I276" i="10"/>
  <c r="E276" i="10"/>
  <c r="I275" i="10"/>
  <c r="E275" i="10"/>
  <c r="I274" i="10"/>
  <c r="E274" i="10"/>
  <c r="H273" i="10"/>
  <c r="G273" i="10"/>
  <c r="F273" i="10"/>
  <c r="D273" i="10"/>
  <c r="C273" i="10"/>
  <c r="B273" i="10"/>
  <c r="E272" i="10"/>
  <c r="I271" i="10"/>
  <c r="E271" i="10"/>
  <c r="I270" i="10"/>
  <c r="E270" i="10"/>
  <c r="I269" i="10"/>
  <c r="E269" i="10"/>
  <c r="E268" i="10"/>
  <c r="E267" i="10"/>
  <c r="E266" i="10"/>
  <c r="I265" i="10"/>
  <c r="E265" i="10"/>
  <c r="I264" i="10"/>
  <c r="E264" i="10"/>
  <c r="I263" i="10"/>
  <c r="E263" i="10"/>
  <c r="I262" i="10"/>
  <c r="E262" i="10"/>
  <c r="I261" i="10"/>
  <c r="E261" i="10"/>
  <c r="I260" i="10"/>
  <c r="E260" i="10"/>
  <c r="I259" i="10"/>
  <c r="E259" i="10"/>
  <c r="E258" i="10"/>
  <c r="I257" i="10"/>
  <c r="E257" i="10"/>
  <c r="I256" i="10"/>
  <c r="E256" i="10"/>
  <c r="I255" i="10"/>
  <c r="E255" i="10"/>
  <c r="I254" i="10"/>
  <c r="E254" i="10"/>
  <c r="I253" i="10"/>
  <c r="E253" i="10"/>
  <c r="I252" i="10"/>
  <c r="E252" i="10"/>
  <c r="I251" i="10"/>
  <c r="E251" i="10"/>
  <c r="I250" i="10"/>
  <c r="E250" i="10"/>
  <c r="I249" i="10"/>
  <c r="E249" i="10"/>
  <c r="I248" i="10"/>
  <c r="E248" i="10"/>
  <c r="I247" i="10"/>
  <c r="E247" i="10"/>
  <c r="I246" i="10"/>
  <c r="E246" i="10"/>
  <c r="I245" i="10"/>
  <c r="E245" i="10"/>
  <c r="I244" i="10"/>
  <c r="E244" i="10"/>
  <c r="I243" i="10"/>
  <c r="E243" i="10"/>
  <c r="H242" i="10"/>
  <c r="G242" i="10"/>
  <c r="F242" i="10"/>
  <c r="D242" i="10"/>
  <c r="C242" i="10"/>
  <c r="B242" i="10"/>
  <c r="I356" i="10" l="1"/>
  <c r="E355" i="10"/>
  <c r="E356" i="10"/>
  <c r="I355" i="10"/>
  <c r="E334" i="10"/>
  <c r="C240" i="10"/>
  <c r="I273" i="10"/>
  <c r="F241" i="10"/>
  <c r="H241" i="10"/>
  <c r="G241" i="10"/>
  <c r="I242" i="10"/>
  <c r="F240" i="10"/>
  <c r="B241" i="10"/>
  <c r="E242" i="10"/>
  <c r="D240" i="10"/>
  <c r="E240" i="10" s="1"/>
  <c r="D241" i="10"/>
  <c r="E273" i="10"/>
  <c r="I317" i="10"/>
  <c r="C241" i="10"/>
  <c r="H240" i="10"/>
  <c r="G240" i="10"/>
  <c r="B240" i="10"/>
  <c r="I227" i="10"/>
  <c r="E227" i="10"/>
  <c r="I226" i="10"/>
  <c r="E226" i="10"/>
  <c r="I225" i="10"/>
  <c r="E225" i="10"/>
  <c r="I224" i="10"/>
  <c r="E224" i="10"/>
  <c r="I223" i="10"/>
  <c r="E223" i="10"/>
  <c r="I222" i="10"/>
  <c r="E222" i="10"/>
  <c r="I221" i="10"/>
  <c r="E221" i="10"/>
  <c r="I220" i="10"/>
  <c r="E220" i="10"/>
  <c r="H219" i="10"/>
  <c r="I219" i="10" s="1"/>
  <c r="G219" i="10"/>
  <c r="F219" i="10"/>
  <c r="D219" i="10"/>
  <c r="C219" i="10"/>
  <c r="B219" i="10"/>
  <c r="I218" i="10"/>
  <c r="E218" i="10"/>
  <c r="I217" i="10"/>
  <c r="E217" i="10"/>
  <c r="I216" i="10"/>
  <c r="E216" i="10"/>
  <c r="I215" i="10"/>
  <c r="E215" i="10"/>
  <c r="I214" i="10"/>
  <c r="E214" i="10"/>
  <c r="I213" i="10"/>
  <c r="E213" i="10"/>
  <c r="I212" i="10"/>
  <c r="E212" i="10"/>
  <c r="I211" i="10"/>
  <c r="E211" i="10"/>
  <c r="E210" i="10"/>
  <c r="I209" i="10"/>
  <c r="E209" i="10"/>
  <c r="I208" i="10"/>
  <c r="E208" i="10"/>
  <c r="I207" i="10"/>
  <c r="E207" i="10"/>
  <c r="I206" i="10"/>
  <c r="E206" i="10"/>
  <c r="E205" i="10"/>
  <c r="I204" i="10"/>
  <c r="E204" i="10"/>
  <c r="I203" i="10"/>
  <c r="E203" i="10"/>
  <c r="H202" i="10"/>
  <c r="G202" i="10"/>
  <c r="F202" i="10"/>
  <c r="D202" i="10"/>
  <c r="C202" i="10"/>
  <c r="B202" i="10"/>
  <c r="I201" i="10"/>
  <c r="E201" i="10"/>
  <c r="I200" i="10"/>
  <c r="I199" i="10"/>
  <c r="E199" i="10"/>
  <c r="I198" i="10"/>
  <c r="E198" i="10"/>
  <c r="I197" i="10"/>
  <c r="E197" i="10"/>
  <c r="I196" i="10"/>
  <c r="E196" i="10"/>
  <c r="I195" i="10"/>
  <c r="E195" i="10"/>
  <c r="I194" i="10"/>
  <c r="E194" i="10"/>
  <c r="I193" i="10"/>
  <c r="E193" i="10"/>
  <c r="I192" i="10"/>
  <c r="E192" i="10"/>
  <c r="I191" i="10"/>
  <c r="E191" i="10"/>
  <c r="I190" i="10"/>
  <c r="E190" i="10"/>
  <c r="I189" i="10"/>
  <c r="E189" i="10"/>
  <c r="I188" i="10"/>
  <c r="E188" i="10"/>
  <c r="I187" i="10"/>
  <c r="E187" i="10"/>
  <c r="I186" i="10"/>
  <c r="E186" i="10"/>
  <c r="I185" i="10"/>
  <c r="E185" i="10"/>
  <c r="I184" i="10"/>
  <c r="E184" i="10"/>
  <c r="I183" i="10"/>
  <c r="E183" i="10"/>
  <c r="I182" i="10"/>
  <c r="E182" i="10"/>
  <c r="I181" i="10"/>
  <c r="E181" i="10"/>
  <c r="I180" i="10"/>
  <c r="E180" i="10"/>
  <c r="I179" i="10"/>
  <c r="E179" i="10"/>
  <c r="I178" i="10"/>
  <c r="E178" i="10"/>
  <c r="I177" i="10"/>
  <c r="E177" i="10"/>
  <c r="I176" i="10"/>
  <c r="E176" i="10"/>
  <c r="I175" i="10"/>
  <c r="E175" i="10"/>
  <c r="I174" i="10"/>
  <c r="E174" i="10"/>
  <c r="I173" i="10"/>
  <c r="E173" i="10"/>
  <c r="I172" i="10"/>
  <c r="E172" i="10"/>
  <c r="I171" i="10"/>
  <c r="E171" i="10"/>
  <c r="I170" i="10"/>
  <c r="E170" i="10"/>
  <c r="E169" i="10"/>
  <c r="I168" i="10"/>
  <c r="E168" i="10"/>
  <c r="I167" i="10"/>
  <c r="E167" i="10"/>
  <c r="I166" i="10"/>
  <c r="E166" i="10"/>
  <c r="I165" i="10"/>
  <c r="I164" i="10"/>
  <c r="E164" i="10"/>
  <c r="I163" i="10"/>
  <c r="E163" i="10"/>
  <c r="I162" i="10"/>
  <c r="E162" i="10"/>
  <c r="I161" i="10"/>
  <c r="E161" i="10"/>
  <c r="I160" i="10"/>
  <c r="E160" i="10"/>
  <c r="I159" i="10"/>
  <c r="E159" i="10"/>
  <c r="H158" i="10"/>
  <c r="I158" i="10" s="1"/>
  <c r="G158" i="10"/>
  <c r="F158" i="10"/>
  <c r="D158" i="10"/>
  <c r="E158" i="10" s="1"/>
  <c r="C158" i="10"/>
  <c r="B158" i="10"/>
  <c r="E157" i="10"/>
  <c r="I156" i="10"/>
  <c r="E156" i="10"/>
  <c r="I155" i="10"/>
  <c r="E155" i="10"/>
  <c r="I154" i="10"/>
  <c r="E154" i="10"/>
  <c r="E153" i="10"/>
  <c r="E152" i="10"/>
  <c r="E151" i="10"/>
  <c r="I150" i="10"/>
  <c r="E150" i="10"/>
  <c r="I149" i="10"/>
  <c r="E149" i="10"/>
  <c r="I148" i="10"/>
  <c r="E148" i="10"/>
  <c r="I147" i="10"/>
  <c r="E147" i="10"/>
  <c r="I146" i="10"/>
  <c r="E146" i="10"/>
  <c r="I145" i="10"/>
  <c r="E145" i="10"/>
  <c r="I144" i="10"/>
  <c r="E144" i="10"/>
  <c r="E143" i="10"/>
  <c r="I142" i="10"/>
  <c r="E142" i="10"/>
  <c r="I141" i="10"/>
  <c r="E141" i="10"/>
  <c r="I140" i="10"/>
  <c r="E140" i="10"/>
  <c r="I139" i="10"/>
  <c r="E139" i="10"/>
  <c r="I138" i="10"/>
  <c r="E138" i="10"/>
  <c r="I137" i="10"/>
  <c r="E137" i="10"/>
  <c r="I136" i="10"/>
  <c r="E136" i="10"/>
  <c r="I135" i="10"/>
  <c r="E135" i="10"/>
  <c r="I134" i="10"/>
  <c r="E134" i="10"/>
  <c r="I133" i="10"/>
  <c r="E133" i="10"/>
  <c r="I132" i="10"/>
  <c r="E132" i="10"/>
  <c r="I131" i="10"/>
  <c r="E131" i="10"/>
  <c r="I130" i="10"/>
  <c r="E130" i="10"/>
  <c r="I129" i="10"/>
  <c r="E129" i="10"/>
  <c r="I128" i="10"/>
  <c r="E128" i="10"/>
  <c r="H127" i="10"/>
  <c r="G127" i="10"/>
  <c r="F127" i="10"/>
  <c r="D127" i="10"/>
  <c r="C127" i="10"/>
  <c r="B127" i="10"/>
  <c r="I241" i="10" l="1"/>
  <c r="I240" i="10"/>
  <c r="E241" i="10"/>
  <c r="E219" i="10"/>
  <c r="F126" i="10"/>
  <c r="E202" i="10"/>
  <c r="H126" i="10"/>
  <c r="B125" i="10"/>
  <c r="C125" i="10"/>
  <c r="G126" i="10"/>
  <c r="I126" i="10" s="1"/>
  <c r="I127" i="10"/>
  <c r="D125" i="10"/>
  <c r="D126" i="10"/>
  <c r="I202" i="10"/>
  <c r="B126" i="10"/>
  <c r="C126" i="10"/>
  <c r="E127" i="10"/>
  <c r="F125" i="10"/>
  <c r="G125" i="10"/>
  <c r="H125" i="10"/>
  <c r="I83" i="10"/>
  <c r="I84" i="10"/>
  <c r="I85" i="10"/>
  <c r="E83" i="10"/>
  <c r="E84" i="10"/>
  <c r="E125" i="10" l="1"/>
  <c r="E126" i="10"/>
  <c r="I125" i="10"/>
  <c r="I112" i="10"/>
  <c r="E112" i="10"/>
  <c r="I111" i="10"/>
  <c r="E111" i="10"/>
  <c r="I110" i="10"/>
  <c r="E110" i="10"/>
  <c r="I109" i="10"/>
  <c r="E109" i="10"/>
  <c r="I108" i="10"/>
  <c r="E108" i="10"/>
  <c r="I107" i="10"/>
  <c r="E107" i="10"/>
  <c r="I106" i="10"/>
  <c r="E106" i="10"/>
  <c r="I105" i="10"/>
  <c r="E105" i="10"/>
  <c r="H104" i="10"/>
  <c r="G104" i="10"/>
  <c r="F104" i="10"/>
  <c r="D104" i="10"/>
  <c r="C104" i="10"/>
  <c r="B104" i="10"/>
  <c r="I103" i="10"/>
  <c r="E103" i="10"/>
  <c r="I102" i="10"/>
  <c r="E102" i="10"/>
  <c r="I101" i="10"/>
  <c r="E101" i="10"/>
  <c r="I100" i="10"/>
  <c r="E100" i="10"/>
  <c r="I99" i="10"/>
  <c r="E99" i="10"/>
  <c r="I98" i="10"/>
  <c r="E98" i="10"/>
  <c r="I97" i="10"/>
  <c r="E97" i="10"/>
  <c r="I96" i="10"/>
  <c r="E96" i="10"/>
  <c r="E95" i="10"/>
  <c r="I94" i="10"/>
  <c r="E94" i="10"/>
  <c r="I93" i="10"/>
  <c r="E93" i="10"/>
  <c r="I92" i="10"/>
  <c r="E92" i="10"/>
  <c r="I91" i="10"/>
  <c r="E91" i="10"/>
  <c r="E90" i="10"/>
  <c r="I89" i="10"/>
  <c r="E89" i="10"/>
  <c r="I88" i="10"/>
  <c r="E88" i="10"/>
  <c r="H87" i="10"/>
  <c r="G87" i="10"/>
  <c r="F87" i="10"/>
  <c r="D87" i="10"/>
  <c r="C87" i="10"/>
  <c r="B87" i="10"/>
  <c r="I86" i="10"/>
  <c r="E86" i="10"/>
  <c r="I82" i="10"/>
  <c r="E82" i="10"/>
  <c r="I81" i="10"/>
  <c r="E81" i="10"/>
  <c r="I80" i="10"/>
  <c r="E80" i="10"/>
  <c r="I79" i="10"/>
  <c r="E79" i="10"/>
  <c r="I78" i="10"/>
  <c r="E78" i="10"/>
  <c r="I77" i="10"/>
  <c r="E77" i="10"/>
  <c r="I76" i="10"/>
  <c r="E76" i="10"/>
  <c r="I75" i="10"/>
  <c r="E75" i="10"/>
  <c r="I74" i="10"/>
  <c r="E74" i="10"/>
  <c r="I73" i="10"/>
  <c r="E73" i="10"/>
  <c r="I72" i="10"/>
  <c r="E72" i="10"/>
  <c r="I71" i="10"/>
  <c r="E71" i="10"/>
  <c r="I70" i="10"/>
  <c r="E70" i="10"/>
  <c r="I69" i="10"/>
  <c r="E69" i="10"/>
  <c r="I68" i="10"/>
  <c r="E68" i="10"/>
  <c r="I67" i="10"/>
  <c r="E67" i="10"/>
  <c r="I66" i="10"/>
  <c r="E66" i="10"/>
  <c r="I65" i="10"/>
  <c r="E65" i="10"/>
  <c r="I64" i="10"/>
  <c r="E64" i="10"/>
  <c r="I63" i="10"/>
  <c r="E63" i="10"/>
  <c r="I62" i="10"/>
  <c r="E62" i="10"/>
  <c r="I61" i="10"/>
  <c r="E61" i="10"/>
  <c r="I60" i="10"/>
  <c r="E60" i="10"/>
  <c r="I59" i="10"/>
  <c r="E59" i="10"/>
  <c r="I58" i="10"/>
  <c r="E58" i="10"/>
  <c r="I57" i="10"/>
  <c r="E57" i="10"/>
  <c r="I56" i="10"/>
  <c r="E56" i="10"/>
  <c r="I55" i="10"/>
  <c r="E55" i="10"/>
  <c r="E54" i="10"/>
  <c r="I53" i="10"/>
  <c r="E53" i="10"/>
  <c r="I52" i="10"/>
  <c r="E52" i="10"/>
  <c r="I51" i="10"/>
  <c r="E51" i="10"/>
  <c r="I50" i="10"/>
  <c r="I49" i="10"/>
  <c r="E49" i="10"/>
  <c r="I48" i="10"/>
  <c r="E48" i="10"/>
  <c r="I47" i="10"/>
  <c r="E47" i="10"/>
  <c r="I46" i="10"/>
  <c r="E46" i="10"/>
  <c r="I45" i="10"/>
  <c r="E45" i="10"/>
  <c r="I44" i="10"/>
  <c r="E44" i="10"/>
  <c r="H43" i="10"/>
  <c r="G43" i="10"/>
  <c r="F43" i="10"/>
  <c r="D43" i="10"/>
  <c r="C43" i="10"/>
  <c r="B43" i="10"/>
  <c r="E42" i="10"/>
  <c r="I41" i="10"/>
  <c r="E41" i="10"/>
  <c r="I40" i="10"/>
  <c r="E40" i="10"/>
  <c r="I39" i="10"/>
  <c r="E39" i="10"/>
  <c r="E38" i="10"/>
  <c r="E37" i="10"/>
  <c r="E36" i="10"/>
  <c r="I35" i="10"/>
  <c r="E35" i="10"/>
  <c r="I34" i="10"/>
  <c r="E34" i="10"/>
  <c r="I33" i="10"/>
  <c r="E33" i="10"/>
  <c r="I32" i="10"/>
  <c r="E32" i="10"/>
  <c r="I31" i="10"/>
  <c r="E31" i="10"/>
  <c r="I30" i="10"/>
  <c r="E30" i="10"/>
  <c r="I29" i="10"/>
  <c r="E29" i="10"/>
  <c r="E28" i="10"/>
  <c r="I27" i="10"/>
  <c r="E27" i="10"/>
  <c r="I26" i="10"/>
  <c r="E26" i="10"/>
  <c r="I25" i="10"/>
  <c r="E25" i="10"/>
  <c r="I24" i="10"/>
  <c r="E24" i="10"/>
  <c r="I23" i="10"/>
  <c r="E23" i="10"/>
  <c r="I22" i="10"/>
  <c r="E22" i="10"/>
  <c r="I21" i="10"/>
  <c r="E21" i="10"/>
  <c r="I20" i="10"/>
  <c r="E20" i="10"/>
  <c r="I19" i="10"/>
  <c r="E19" i="10"/>
  <c r="I18" i="10"/>
  <c r="E18" i="10"/>
  <c r="I17" i="10"/>
  <c r="E17" i="10"/>
  <c r="I16" i="10"/>
  <c r="E16" i="10"/>
  <c r="I15" i="10"/>
  <c r="E15" i="10"/>
  <c r="I14" i="10"/>
  <c r="E14" i="10"/>
  <c r="I13" i="10"/>
  <c r="E13" i="10"/>
  <c r="H12" i="10"/>
  <c r="I12" i="10" s="1"/>
  <c r="G12" i="10"/>
  <c r="F12" i="10"/>
  <c r="D12" i="10"/>
  <c r="C12" i="10"/>
  <c r="B12" i="10"/>
  <c r="I104" i="10" l="1"/>
  <c r="I87" i="10"/>
  <c r="F11" i="10"/>
  <c r="H11" i="10"/>
  <c r="E104" i="10"/>
  <c r="C11" i="10"/>
  <c r="E87" i="10"/>
  <c r="I43" i="10"/>
  <c r="G11" i="10"/>
  <c r="F10" i="10"/>
  <c r="E12" i="10"/>
  <c r="B11" i="10"/>
  <c r="D10" i="10"/>
  <c r="B10" i="10"/>
  <c r="H10" i="10"/>
  <c r="D11" i="10"/>
  <c r="E11" i="10" s="1"/>
  <c r="E43" i="10"/>
  <c r="C10" i="10"/>
  <c r="G10" i="10"/>
  <c r="I11" i="10" l="1"/>
  <c r="E10" i="10"/>
  <c r="I10" i="10"/>
</calcChain>
</file>

<file path=xl/sharedStrings.xml><?xml version="1.0" encoding="utf-8"?>
<sst xmlns="http://schemas.openxmlformats.org/spreadsheetml/2006/main" count="1406" uniqueCount="129">
  <si>
    <t>MINISTERIO DE ECONOMÍA Y FINANZAS</t>
  </si>
  <si>
    <t>DIRECCIÓN DE PRESUPUESTO DE LA NACIÓN</t>
  </si>
  <si>
    <t>(En Millones de Balboas)</t>
  </si>
  <si>
    <t>Detalle</t>
  </si>
  <si>
    <t>Funcionamiento</t>
  </si>
  <si>
    <t>Inversión</t>
  </si>
  <si>
    <t>Ley</t>
  </si>
  <si>
    <t>Modificado</t>
  </si>
  <si>
    <t>Ejecutado</t>
  </si>
  <si>
    <t>Ejecución (%)</t>
  </si>
  <si>
    <t>Sector Público No Financiero</t>
  </si>
  <si>
    <t>Gobierno Central</t>
  </si>
  <si>
    <t>Asamblea Nacional</t>
  </si>
  <si>
    <t>Contraloría General de la República</t>
  </si>
  <si>
    <t>Fiscalía General de Cuentas</t>
  </si>
  <si>
    <t>Fiscalía General Electoral</t>
  </si>
  <si>
    <t>-</t>
  </si>
  <si>
    <t>Órgano Judicial</t>
  </si>
  <si>
    <t>Otros Gastos de la Administración</t>
  </si>
  <si>
    <t>Presidencia de la República</t>
  </si>
  <si>
    <t>Procuraduría de la Administración</t>
  </si>
  <si>
    <t>Procuraduría General de la Nación</t>
  </si>
  <si>
    <t>Tribunal Administrativo Tributario</t>
  </si>
  <si>
    <t>Tribunal de Cuentas</t>
  </si>
  <si>
    <t>Tribunal Electoral</t>
  </si>
  <si>
    <t>Servicio de la Deuda Pública</t>
  </si>
  <si>
    <t>Bingos Nacionales</t>
  </si>
  <si>
    <t>IDAAN</t>
  </si>
  <si>
    <t>IFARHU</t>
  </si>
  <si>
    <t>Zona Franca de Barú</t>
  </si>
  <si>
    <t>Zona Libre de Colón</t>
  </si>
  <si>
    <t>Defensoría del Pueblo</t>
  </si>
  <si>
    <t>Lotería Nacional de Beneficencia</t>
  </si>
  <si>
    <t>Sector Público</t>
  </si>
  <si>
    <t>Resto del Sector Púbico No Financiero</t>
  </si>
  <si>
    <t>Transporte Masivo de Panamá, S.A.</t>
  </si>
  <si>
    <t>Tribunal Adm. de Contrat. Públicas</t>
  </si>
  <si>
    <t>Superint. de Seguros y Reaseguros</t>
  </si>
  <si>
    <t>Caja de Seguro Social</t>
  </si>
  <si>
    <r>
      <t xml:space="preserve">EJECUCIÓN </t>
    </r>
    <r>
      <rPr>
        <b/>
        <u/>
        <sz val="11"/>
        <color theme="1"/>
        <rFont val="Calibri"/>
        <family val="2"/>
        <scheme val="minor"/>
      </rPr>
      <t>PRELIMINAR</t>
    </r>
    <r>
      <rPr>
        <b/>
        <sz val="11"/>
        <color theme="1"/>
        <rFont val="Calibri"/>
        <family val="2"/>
        <scheme val="minor"/>
      </rPr>
      <t xml:space="preserve"> DEL PRESUPUESTO MODIFICADO DE FUNCIONAMIENTO E INVERSIONES                                                         </t>
    </r>
  </si>
  <si>
    <t>Nota: Toda la información contenida en este informe es preliminar.</t>
  </si>
  <si>
    <t>Ministerio de Relaciones Exteriores</t>
  </si>
  <si>
    <t>Ministerio de Educación</t>
  </si>
  <si>
    <t>Ministerio de Comercio e Industrias</t>
  </si>
  <si>
    <t>Ministerio de Obras Públicas</t>
  </si>
  <si>
    <t>Ministerio de Desarrollo Agropecuario</t>
  </si>
  <si>
    <t>Ministerio de Salud</t>
  </si>
  <si>
    <t>Ministerio de Trabajo y Des. Laboral</t>
  </si>
  <si>
    <t>Minist. de Vivienda y Ord. Territorial</t>
  </si>
  <si>
    <t>Ministerio de Economía y Finanzas</t>
  </si>
  <si>
    <t>Ministerio de Gobierno</t>
  </si>
  <si>
    <t>Ministerio de Seguridad Pública</t>
  </si>
  <si>
    <t>Ministerio de Desarrollo Social</t>
  </si>
  <si>
    <t>Ministerio de Ambiente</t>
  </si>
  <si>
    <t>Ministerio de Cultura</t>
  </si>
  <si>
    <t>Tribunal Adm. de la Función Pública</t>
  </si>
  <si>
    <t>Autoridad Micro, Peq. y Med. Empresa</t>
  </si>
  <si>
    <t>Autoridad Tránsito y Transp. Terrestre</t>
  </si>
  <si>
    <t>Autoridad Nac. de los Serv. Públicos</t>
  </si>
  <si>
    <t>Autoridad Nac. de Administr. de Tierras</t>
  </si>
  <si>
    <t>Autoridad Nacional de Aduanas</t>
  </si>
  <si>
    <t>Inst. Conm. Gorgas de Est. de la Salud</t>
  </si>
  <si>
    <t>Autor. Prot. al Cons. y Def. de la Comp.</t>
  </si>
  <si>
    <t>Consejo de Administración del SIACAP</t>
  </si>
  <si>
    <t>Secretaría Nacional de Discapacidad</t>
  </si>
  <si>
    <t>Autoridad de los Rec. Acuát. de Panamá</t>
  </si>
  <si>
    <t>Dirección General de Contr. Públicas</t>
  </si>
  <si>
    <t>Sistema Estatal de Radio y Televisión</t>
  </si>
  <si>
    <t>Secret. Nac. de Ciencia, Tecnol. e Innov.</t>
  </si>
  <si>
    <t>Secret. Nac. de Niñez, Adoles. y Familia</t>
  </si>
  <si>
    <t>Instituto Panameño de Deportes</t>
  </si>
  <si>
    <t>Instituto Técnico Superior Especializado</t>
  </si>
  <si>
    <t>Instituto Pan. de Habilitación Especial</t>
  </si>
  <si>
    <t>Autoridad de Pasaportes de Panamá</t>
  </si>
  <si>
    <t>Instituto Pan. Autónomo Cooperativo</t>
  </si>
  <si>
    <t>Autoridad de Turismo de Panamá</t>
  </si>
  <si>
    <t>Autor. Nac. para Innov. Gubernamental</t>
  </si>
  <si>
    <t>Registro Público de Panamá</t>
  </si>
  <si>
    <t>Autor. Nac. Transp. y Acceso a la Info.</t>
  </si>
  <si>
    <t>Benem. Cuerpo Bomberos de Panamá</t>
  </si>
  <si>
    <t>Universidad Autónoma de Chiriquí</t>
  </si>
  <si>
    <t>Universidad de Panamá</t>
  </si>
  <si>
    <t>Universidad Marít. Internac. de Panamá</t>
  </si>
  <si>
    <t>Universidad Especial. de las Américas</t>
  </si>
  <si>
    <t>Universidad Tecnológica de Panamá</t>
  </si>
  <si>
    <t>Autoridad Marítima de Panamá</t>
  </si>
  <si>
    <t>Autoridad Aeronáutica Civil</t>
  </si>
  <si>
    <t>Instituto de Mercadeo Agropecuario</t>
  </si>
  <si>
    <t>Empresa de Generación Eléctrica, S.A.</t>
  </si>
  <si>
    <t>Empresa Mer. Nac. de Cadena de Frío</t>
  </si>
  <si>
    <t>Agencia Panamá-Pacífico</t>
  </si>
  <si>
    <t>Autoridad de Aseo Urb. y Domic.</t>
  </si>
  <si>
    <t>Siuperintendencia de Bancos</t>
  </si>
  <si>
    <t>Banco de Desarrollo Agropecuario</t>
  </si>
  <si>
    <t>Banco Hipotecario Nacional</t>
  </si>
  <si>
    <t>Superint. del Mercado de Valores</t>
  </si>
  <si>
    <t>Instituto de Seguro Agropecuario</t>
  </si>
  <si>
    <t>Aeropuerto Internac. de Tocumen, S.A.</t>
  </si>
  <si>
    <t>Empresa Nacional de Autopistas</t>
  </si>
  <si>
    <t>Empresa de Transmisión Eléctrica, S.A.</t>
  </si>
  <si>
    <t>Banco Nacional de Panamá</t>
  </si>
  <si>
    <t>Caja de Ahorros</t>
  </si>
  <si>
    <t>DEL SECTOR PÚBLICO, SIN TRANSFERENCIAS INTERINSTITUCIONALES</t>
  </si>
  <si>
    <t>Inst. Nac. de Form. Prof. y Cap. p. Des. Hum.</t>
  </si>
  <si>
    <t>Superintendencia de Sujetos No Financieros</t>
  </si>
  <si>
    <t>Empresa Metro de Panamá, S.A.</t>
  </si>
  <si>
    <t>Empresas Públicas</t>
  </si>
  <si>
    <t>Intermediarios Financieros</t>
  </si>
  <si>
    <t>Agencia Panameña de Alimentos</t>
  </si>
  <si>
    <t>Inst. de Innov. Agropecuaria de Panamá</t>
  </si>
  <si>
    <t>Autoridad Nac. de Descentralización</t>
  </si>
  <si>
    <t>Aut. para la Atrac. de Inv. y la Prom. de Exp.</t>
  </si>
  <si>
    <t>Inst. de Meteorol. e Hidrología de Panamá</t>
  </si>
  <si>
    <t>Caja de Seguro Social (Invers. Financieras)</t>
  </si>
  <si>
    <t>Ministerio de la Mujer</t>
  </si>
  <si>
    <t>Univeridad Auton. de Pueblos Indíg.</t>
  </si>
  <si>
    <t>Instit. Tecn. Sup. de Agrotec. Américas</t>
  </si>
  <si>
    <t>AL 31 DE ENERO DE 2024</t>
  </si>
  <si>
    <t>AL 29 DE FEBRERO DE 2024</t>
  </si>
  <si>
    <t>AL 31 DE MARZO DE 2024</t>
  </si>
  <si>
    <t>AL 30 DE ABRIL DE 2024</t>
  </si>
  <si>
    <t>AL 31 DE MAYO DE 2024</t>
  </si>
  <si>
    <t>AL 30 DE JUNIO DE 2024</t>
  </si>
  <si>
    <t>Agencia del Área Ec. Esp. de Aguadulce</t>
  </si>
  <si>
    <t>Fuente: Información del Consolidado de SIAFPA</t>
  </si>
  <si>
    <t>Ejecutado = suma del Gasto Devengado y el Pasivo Contingente</t>
  </si>
  <si>
    <t>AL 31 DE JULIO DE 2024</t>
  </si>
  <si>
    <t>AL 31 DE AGOSTO DE 2024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</si>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</sst>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31">
    <xf numFmtId="0" fontId="0" fillId="0" borderId="0" xfId="0"/>
    <xf numFmtId="164" fontId="0" fillId="0" borderId="11" xfId="0" applyNumberFormat="1" applyBorder="1"/>
    <xf numFmtId="164" fontId="0" fillId="0" borderId="1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5" xfId="0" applyNumberFormat="1" applyBorder="1"/>
    <xf numFmtId="164" fontId="3" fillId="3" borderId="10" xfId="0" applyNumberFormat="1" applyFont="1" applyFill="1" applyBorder="1" applyAlignment="1" applyProtection="1">
      <alignment vertical="center" wrapText="1"/>
    </xf>
    <xf numFmtId="164" fontId="3" fillId="3" borderId="1" xfId="0" applyNumberFormat="1" applyFont="1" applyFill="1" applyBorder="1" applyAlignment="1" applyProtection="1">
      <alignment vertical="center" wrapText="1"/>
    </xf>
    <xf numFmtId="164" fontId="3" fillId="3" borderId="10" xfId="0" applyNumberFormat="1" applyFont="1" applyFill="1" applyBorder="1" applyAlignment="1" applyProtection="1">
      <alignment horizontal="right" vertical="center" wrapText="1"/>
    </xf>
    <xf numFmtId="164" fontId="3" fillId="3" borderId="1" xfId="0" applyNumberFormat="1" applyFont="1" applyFill="1" applyBorder="1" applyAlignment="1" applyProtection="1">
      <alignment horizontal="right" vertical="center" wrapText="1"/>
    </xf>
    <xf numFmtId="165" fontId="0" fillId="0" borderId="6" xfId="1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165" fontId="3" fillId="3" borderId="2" xfId="1" applyNumberFormat="1" applyFont="1" applyFill="1" applyBorder="1" applyAlignment="1">
      <alignment horizontal="right" vertical="center" wrapText="1"/>
    </xf>
    <xf numFmtId="165" fontId="0" fillId="0" borderId="15" xfId="1" applyNumberFormat="1" applyFont="1" applyBorder="1" applyAlignment="1">
      <alignment horizontal="right" wrapText="1"/>
    </xf>
    <xf numFmtId="165" fontId="0" fillId="0" borderId="8" xfId="1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165" fontId="0" fillId="0" borderId="8" xfId="0" applyNumberFormat="1" applyFill="1" applyBorder="1" applyAlignment="1">
      <alignment horizontal="right"/>
    </xf>
    <xf numFmtId="164" fontId="0" fillId="0" borderId="11" xfId="0" applyNumberFormat="1" applyFill="1" applyBorder="1"/>
    <xf numFmtId="164" fontId="0" fillId="0" borderId="5" xfId="0" applyNumberFormat="1" applyFill="1" applyBorder="1"/>
    <xf numFmtId="0" fontId="3" fillId="3" borderId="19" xfId="0" applyFont="1" applyFill="1" applyBorder="1" applyAlignment="1" applyProtection="1">
      <alignment horizontal="justify" vertical="distributed" wrapText="1"/>
      <protection locked="0"/>
    </xf>
    <xf numFmtId="165" fontId="3" fillId="4" borderId="34" xfId="1" applyNumberFormat="1" applyFont="1" applyFill="1" applyBorder="1" applyAlignment="1">
      <alignment horizontal="right" vertical="center" wrapText="1"/>
    </xf>
    <xf numFmtId="164" fontId="0" fillId="0" borderId="14" xfId="0" applyNumberFormat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164" fontId="0" fillId="0" borderId="14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164" fontId="0" fillId="0" borderId="30" xfId="0" applyNumberFormat="1" applyBorder="1"/>
    <xf numFmtId="164" fontId="0" fillId="0" borderId="12" xfId="0" applyNumberFormat="1" applyBorder="1"/>
    <xf numFmtId="164" fontId="0" fillId="0" borderId="7" xfId="0" applyNumberFormat="1" applyBorder="1"/>
    <xf numFmtId="164" fontId="0" fillId="0" borderId="27" xfId="0" applyNumberFormat="1" applyBorder="1"/>
    <xf numFmtId="164" fontId="0" fillId="0" borderId="31" xfId="0" applyNumberFormat="1" applyBorder="1"/>
    <xf numFmtId="165" fontId="0" fillId="0" borderId="24" xfId="1" applyNumberFormat="1" applyFont="1" applyBorder="1" applyAlignment="1">
      <alignment horizontal="right" wrapText="1"/>
    </xf>
    <xf numFmtId="165" fontId="0" fillId="0" borderId="25" xfId="1" applyNumberFormat="1" applyFont="1" applyBorder="1" applyAlignment="1">
      <alignment horizontal="right" wrapText="1"/>
    </xf>
    <xf numFmtId="165" fontId="0" fillId="0" borderId="26" xfId="1" applyNumberFormat="1" applyFont="1" applyBorder="1" applyAlignment="1">
      <alignment horizontal="right" wrapText="1"/>
    </xf>
    <xf numFmtId="165" fontId="0" fillId="0" borderId="29" xfId="1" applyNumberFormat="1" applyFont="1" applyBorder="1" applyAlignment="1">
      <alignment horizontal="right" wrapText="1"/>
    </xf>
    <xf numFmtId="165" fontId="0" fillId="0" borderId="28" xfId="1" applyNumberFormat="1" applyFont="1" applyBorder="1" applyAlignment="1">
      <alignment horizontal="right" wrapText="1"/>
    </xf>
    <xf numFmtId="164" fontId="0" fillId="0" borderId="11" xfId="0" applyNumberFormat="1" applyBorder="1" applyAlignment="1" applyProtection="1">
      <alignment horizontal="right"/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4" fontId="3" fillId="3" borderId="33" xfId="0" applyNumberFormat="1" applyFont="1" applyFill="1" applyBorder="1" applyAlignment="1" applyProtection="1">
      <alignment horizontal="right" vertical="center" wrapText="1"/>
    </xf>
    <xf numFmtId="165" fontId="3" fillId="4" borderId="4" xfId="1" applyNumberFormat="1" applyFont="1" applyFill="1" applyBorder="1" applyAlignment="1">
      <alignment horizontal="right" vertical="center" wrapText="1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164" fontId="0" fillId="0" borderId="11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0" fontId="0" fillId="0" borderId="0" xfId="0"/>
    <xf numFmtId="0" fontId="10" fillId="0" borderId="20" xfId="0" applyFont="1" applyFill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11" fillId="0" borderId="21" xfId="0" applyFont="1" applyFill="1" applyBorder="1" applyAlignment="1">
      <alignment vertical="center" wrapText="1"/>
    </xf>
    <xf numFmtId="0" fontId="10" fillId="0" borderId="21" xfId="0" applyFont="1" applyFill="1" applyBorder="1" applyAlignment="1" applyProtection="1">
      <alignment vertical="center" wrapText="1"/>
      <protection locked="0"/>
    </xf>
    <xf numFmtId="0" fontId="11" fillId="0" borderId="21" xfId="0" applyFont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0" fillId="0" borderId="20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horizontal="justify" readingOrder="2"/>
      <protection locked="0"/>
    </xf>
    <xf numFmtId="0" fontId="10" fillId="0" borderId="21" xfId="0" applyFont="1" applyBorder="1" applyAlignment="1" applyProtection="1">
      <alignment horizontal="justify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3" fillId="3" borderId="17" xfId="0" applyFont="1" applyFill="1" applyBorder="1" applyAlignment="1" applyProtection="1">
      <alignment horizontal="justify" vertical="distributed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0" fontId="3" fillId="4" borderId="32" xfId="0" applyFont="1" applyFill="1" applyBorder="1" applyAlignment="1" applyProtection="1">
      <alignment horizontal="left" vertical="center" wrapText="1"/>
      <protection locked="0"/>
    </xf>
    <xf numFmtId="164" fontId="2" fillId="2" borderId="9" xfId="0" applyNumberFormat="1" applyFont="1" applyFill="1" applyBorder="1" applyAlignment="1" applyProtection="1">
      <alignment horizontal="right" vertical="center" wrapText="1"/>
    </xf>
    <xf numFmtId="164" fontId="2" fillId="2" borderId="3" xfId="0" applyNumberFormat="1" applyFont="1" applyFill="1" applyBorder="1" applyAlignment="1" applyProtection="1">
      <alignment horizontal="right" vertical="center" wrapText="1"/>
    </xf>
    <xf numFmtId="165" fontId="2" fillId="2" borderId="4" xfId="1" applyNumberFormat="1" applyFont="1" applyFill="1" applyBorder="1" applyAlignment="1">
      <alignment horizontal="right" vertical="center" wrapText="1"/>
    </xf>
    <xf numFmtId="165" fontId="0" fillId="0" borderId="38" xfId="1" applyNumberFormat="1" applyFont="1" applyBorder="1" applyAlignment="1">
      <alignment horizontal="right" wrapText="1"/>
    </xf>
    <xf numFmtId="164" fontId="0" fillId="0" borderId="27" xfId="0" applyNumberFormat="1" applyBorder="1" applyAlignment="1" applyProtection="1">
      <alignment horizontal="right"/>
      <protection locked="0"/>
    </xf>
    <xf numFmtId="164" fontId="0" fillId="0" borderId="31" xfId="0" applyNumberFormat="1" applyBorder="1" applyAlignment="1" applyProtection="1">
      <alignment horizontal="right"/>
      <protection locked="0"/>
    </xf>
    <xf numFmtId="165" fontId="0" fillId="0" borderId="46" xfId="1" applyNumberFormat="1" applyFont="1" applyBorder="1" applyAlignment="1">
      <alignment horizontal="right" wrapText="1"/>
    </xf>
    <xf numFmtId="164" fontId="3" fillId="3" borderId="9" xfId="0" applyNumberFormat="1" applyFont="1" applyFill="1" applyBorder="1" applyAlignment="1" applyProtection="1">
      <alignment vertical="center" wrapText="1"/>
    </xf>
    <xf numFmtId="164" fontId="3" fillId="3" borderId="3" xfId="0" applyNumberFormat="1" applyFont="1" applyFill="1" applyBorder="1" applyAlignment="1" applyProtection="1">
      <alignment vertical="center" wrapText="1"/>
    </xf>
    <xf numFmtId="165" fontId="3" fillId="3" borderId="4" xfId="1" applyNumberFormat="1" applyFont="1" applyFill="1" applyBorder="1" applyAlignment="1">
      <alignment horizontal="right" vertical="center" wrapText="1"/>
    </xf>
    <xf numFmtId="164" fontId="3" fillId="3" borderId="3" xfId="0" applyNumberFormat="1" applyFont="1" applyFill="1" applyBorder="1" applyAlignment="1" applyProtection="1">
      <alignment horizontal="right" vertical="center" wrapText="1"/>
    </xf>
    <xf numFmtId="164" fontId="3" fillId="3" borderId="9" xfId="0" applyNumberFormat="1" applyFont="1" applyFill="1" applyBorder="1" applyAlignment="1" applyProtection="1">
      <alignment horizontal="right" vertical="center" wrapText="1"/>
    </xf>
    <xf numFmtId="164" fontId="0" fillId="0" borderId="18" xfId="0" applyNumberFormat="1" applyBorder="1" applyProtection="1">
      <protection locked="0"/>
    </xf>
    <xf numFmtId="164" fontId="0" fillId="0" borderId="30" xfId="0" applyNumberFormat="1" applyBorder="1" applyProtection="1">
      <protection locked="0"/>
    </xf>
    <xf numFmtId="164" fontId="0" fillId="0" borderId="27" xfId="0" applyNumberFormat="1" applyBorder="1" applyProtection="1">
      <protection locked="0"/>
    </xf>
    <xf numFmtId="164" fontId="0" fillId="0" borderId="31" xfId="0" applyNumberFormat="1" applyBorder="1" applyProtection="1">
      <protection locked="0"/>
    </xf>
    <xf numFmtId="164" fontId="0" fillId="0" borderId="18" xfId="0" applyNumberFormat="1" applyBorder="1" applyAlignment="1">
      <alignment horizontal="right"/>
    </xf>
    <xf numFmtId="164" fontId="0" fillId="0" borderId="30" xfId="0" applyNumberFormat="1" applyBorder="1" applyAlignment="1">
      <alignment horizontal="right"/>
    </xf>
    <xf numFmtId="164" fontId="0" fillId="0" borderId="11" xfId="0" applyNumberFormat="1" applyFill="1" applyBorder="1" applyAlignment="1"/>
    <xf numFmtId="164" fontId="0" fillId="0" borderId="5" xfId="0" applyNumberFormat="1" applyFill="1" applyBorder="1" applyAlignment="1"/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164" fontId="3" fillId="4" borderId="35" xfId="0" applyNumberFormat="1" applyFont="1" applyFill="1" applyBorder="1" applyAlignment="1" applyProtection="1">
      <alignment horizontal="right" vertical="center" wrapText="1"/>
    </xf>
    <xf numFmtId="164" fontId="2" fillId="2" borderId="10" xfId="0" applyNumberFormat="1" applyFont="1" applyFill="1" applyBorder="1" applyAlignment="1" applyProtection="1">
      <alignment horizontal="right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165" fontId="2" fillId="2" borderId="2" xfId="1" applyNumberFormat="1" applyFont="1" applyFill="1" applyBorder="1" applyAlignment="1">
      <alignment horizontal="right" vertical="center" wrapText="1"/>
    </xf>
    <xf numFmtId="164" fontId="3" fillId="3" borderId="36" xfId="0" applyNumberFormat="1" applyFont="1" applyFill="1" applyBorder="1" applyAlignment="1" applyProtection="1">
      <alignment horizontal="right" vertical="center" wrapText="1"/>
    </xf>
    <xf numFmtId="165" fontId="3" fillId="3" borderId="37" xfId="1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 applyProtection="1">
      <alignment horizontal="right" vertical="center" wrapText="1"/>
    </xf>
    <xf numFmtId="164" fontId="3" fillId="4" borderId="3" xfId="0" applyNumberFormat="1" applyFont="1" applyFill="1" applyBorder="1" applyAlignment="1" applyProtection="1">
      <alignment horizontal="right" vertical="center" wrapText="1"/>
    </xf>
    <xf numFmtId="0" fontId="3" fillId="3" borderId="32" xfId="0" applyFont="1" applyFill="1" applyBorder="1" applyAlignment="1" applyProtection="1">
      <alignment horizontal="justify" vertical="distributed" wrapText="1"/>
      <protection locked="0"/>
    </xf>
    <xf numFmtId="164" fontId="3" fillId="3" borderId="47" xfId="0" applyNumberFormat="1" applyFont="1" applyFill="1" applyBorder="1" applyAlignment="1" applyProtection="1">
      <alignment vertical="center" wrapText="1"/>
    </xf>
    <xf numFmtId="164" fontId="3" fillId="3" borderId="48" xfId="0" applyNumberFormat="1" applyFont="1" applyFill="1" applyBorder="1" applyAlignment="1" applyProtection="1">
      <alignment vertical="center" wrapText="1"/>
    </xf>
    <xf numFmtId="165" fontId="3" fillId="3" borderId="49" xfId="1" applyNumberFormat="1" applyFont="1" applyFill="1" applyBorder="1" applyAlignment="1">
      <alignment horizontal="right" vertical="center" wrapText="1"/>
    </xf>
    <xf numFmtId="164" fontId="3" fillId="3" borderId="47" xfId="0" applyNumberFormat="1" applyFont="1" applyFill="1" applyBorder="1" applyAlignment="1" applyProtection="1">
      <alignment horizontal="right" vertical="center" wrapText="1"/>
    </xf>
    <xf numFmtId="164" fontId="3" fillId="3" borderId="48" xfId="0" applyNumberFormat="1" applyFont="1" applyFill="1" applyBorder="1" applyAlignment="1" applyProtection="1">
      <alignment horizontal="right" vertical="center" wrapText="1"/>
    </xf>
    <xf numFmtId="0" fontId="10" fillId="0" borderId="44" xfId="0" applyFont="1" applyFill="1" applyBorder="1" applyAlignment="1" applyProtection="1">
      <alignment vertical="center" wrapText="1"/>
      <protection locked="0"/>
    </xf>
    <xf numFmtId="0" fontId="11" fillId="0" borderId="44" xfId="0" applyFont="1" applyBorder="1" applyAlignment="1">
      <alignment horizontal="justify" vertical="distributed"/>
    </xf>
    <xf numFmtId="164" fontId="0" fillId="0" borderId="7" xfId="0" applyNumberFormat="1" applyBorder="1" applyAlignment="1" applyProtection="1">
      <alignment horizontal="right"/>
      <protection locked="0"/>
    </xf>
    <xf numFmtId="164" fontId="0" fillId="0" borderId="39" xfId="0" applyNumberFormat="1" applyBorder="1" applyProtection="1">
      <protection locked="0"/>
    </xf>
    <xf numFmtId="164" fontId="0" fillId="0" borderId="40" xfId="0" applyNumberFormat="1" applyBorder="1" applyProtection="1">
      <protection locked="0"/>
    </xf>
    <xf numFmtId="164" fontId="0" fillId="0" borderId="40" xfId="0" applyNumberFormat="1" applyBorder="1" applyAlignment="1" applyProtection="1">
      <alignment horizontal="right"/>
      <protection locked="0"/>
    </xf>
    <xf numFmtId="164" fontId="0" fillId="0" borderId="41" xfId="0" applyNumberFormat="1" applyBorder="1" applyAlignment="1" applyProtection="1">
      <alignment horizontal="right"/>
      <protection locked="0"/>
    </xf>
    <xf numFmtId="0" fontId="10" fillId="0" borderId="50" xfId="0" applyFont="1" applyBorder="1"/>
    <xf numFmtId="166" fontId="0" fillId="0" borderId="11" xfId="0" applyNumberFormat="1" applyBorder="1"/>
    <xf numFmtId="166" fontId="0" fillId="0" borderId="5" xfId="0" applyNumberFormat="1" applyBorder="1"/>
    <xf numFmtId="166" fontId="0" fillId="0" borderId="40" xfId="0" applyNumberFormat="1" applyBorder="1"/>
    <xf numFmtId="164" fontId="0" fillId="0" borderId="41" xfId="0" applyNumberFormat="1" applyBorder="1" applyProtection="1"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0" fontId="8" fillId="0" borderId="13" xfId="0" applyFont="1" applyBorder="1" applyAlignment="1" applyProtection="1">
      <alignment horizontal="right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</cellXfs>
  <cellStyles count="4">
    <cellStyle name="Normal" xfId="0" builtinId="0"/>
    <cellStyle name="Normal 2 2" xfId="3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6A0F.323363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69499</xdr:colOff>
      <xdr:row>0</xdr:row>
      <xdr:rowOff>85725</xdr:rowOff>
    </xdr:from>
    <xdr:to>
      <xdr:col>0</xdr:col>
      <xdr:colOff>957190</xdr:colOff>
      <xdr:row>3</xdr:row>
      <xdr:rowOff>152400</xdr:rowOff>
    </xdr:to>
    <xdr:pic>
      <xdr:nvPicPr>
        <xdr:cNvPr id="15" name="Imagen 14" descr="cid:504E6BAF-69FC-4060-9E66-17643DB67D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71"/>
        <a:stretch/>
      </xdr:blipFill>
      <xdr:spPr bwMode="auto">
        <a:xfrm>
          <a:off x="69499" y="218255850"/>
          <a:ext cx="88769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69499</xdr:colOff>
      <xdr:row>115</xdr:row>
      <xdr:rowOff>85725</xdr:rowOff>
    </xdr:from>
    <xdr:to>
      <xdr:col>0</xdr:col>
      <xdr:colOff>957190</xdr:colOff>
      <xdr:row>118</xdr:row>
      <xdr:rowOff>152400</xdr:rowOff>
    </xdr:to>
    <xdr:pic>
      <xdr:nvPicPr>
        <xdr:cNvPr id="3" name="Imagen 2" descr="cid:504E6BAF-69FC-4060-9E66-17643DB67D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71"/>
        <a:stretch/>
      </xdr:blipFill>
      <xdr:spPr bwMode="auto">
        <a:xfrm>
          <a:off x="69499" y="85725"/>
          <a:ext cx="88769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69499</xdr:colOff>
      <xdr:row>230</xdr:row>
      <xdr:rowOff>85725</xdr:rowOff>
    </xdr:from>
    <xdr:to>
      <xdr:col>0</xdr:col>
      <xdr:colOff>957190</xdr:colOff>
      <xdr:row>233</xdr:row>
      <xdr:rowOff>152400</xdr:rowOff>
    </xdr:to>
    <xdr:pic>
      <xdr:nvPicPr>
        <xdr:cNvPr id="4" name="Imagen 3" descr="cid:504E6BAF-69FC-4060-9E66-17643DB67D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71"/>
        <a:stretch/>
      </xdr:blipFill>
      <xdr:spPr bwMode="auto">
        <a:xfrm>
          <a:off x="69499" y="22193250"/>
          <a:ext cx="88769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69499</xdr:colOff>
      <xdr:row>345</xdr:row>
      <xdr:rowOff>85725</xdr:rowOff>
    </xdr:from>
    <xdr:to>
      <xdr:col>0</xdr:col>
      <xdr:colOff>957190</xdr:colOff>
      <xdr:row>348</xdr:row>
      <xdr:rowOff>152400</xdr:rowOff>
    </xdr:to>
    <xdr:pic>
      <xdr:nvPicPr>
        <xdr:cNvPr id="6" name="Imagen 5" descr="cid:504E6BAF-69FC-4060-9E66-17643DB67D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71"/>
        <a:stretch/>
      </xdr:blipFill>
      <xdr:spPr bwMode="auto">
        <a:xfrm>
          <a:off x="69499" y="44310300"/>
          <a:ext cx="88769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69499</xdr:colOff>
      <xdr:row>460</xdr:row>
      <xdr:rowOff>85725</xdr:rowOff>
    </xdr:from>
    <xdr:to>
      <xdr:col>0</xdr:col>
      <xdr:colOff>957190</xdr:colOff>
      <xdr:row>463</xdr:row>
      <xdr:rowOff>152400</xdr:rowOff>
    </xdr:to>
    <xdr:pic>
      <xdr:nvPicPr>
        <xdr:cNvPr id="7" name="Imagen 6" descr="cid:504E6BAF-69FC-4060-9E66-17643DB67D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71"/>
        <a:stretch/>
      </xdr:blipFill>
      <xdr:spPr bwMode="auto">
        <a:xfrm>
          <a:off x="69499" y="66408300"/>
          <a:ext cx="88769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69499</xdr:colOff>
      <xdr:row>575</xdr:row>
      <xdr:rowOff>85725</xdr:rowOff>
    </xdr:from>
    <xdr:to>
      <xdr:col>0</xdr:col>
      <xdr:colOff>957190</xdr:colOff>
      <xdr:row>578</xdr:row>
      <xdr:rowOff>152400</xdr:rowOff>
    </xdr:to>
    <xdr:pic>
      <xdr:nvPicPr>
        <xdr:cNvPr id="8" name="Imagen 7" descr="cid:504E6BAF-69FC-4060-9E66-17643DB67D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71"/>
        <a:stretch/>
      </xdr:blipFill>
      <xdr:spPr bwMode="auto">
        <a:xfrm>
          <a:off x="69499" y="88534875"/>
          <a:ext cx="88769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69499</xdr:colOff>
      <xdr:row>691</xdr:row>
      <xdr:rowOff>85725</xdr:rowOff>
    </xdr:from>
    <xdr:to>
      <xdr:col>0</xdr:col>
      <xdr:colOff>957190</xdr:colOff>
      <xdr:row>694</xdr:row>
      <xdr:rowOff>152400</xdr:rowOff>
    </xdr:to>
    <xdr:pic>
      <xdr:nvPicPr>
        <xdr:cNvPr id="9" name="Imagen 8" descr="cid:504E6BAF-69FC-4060-9E66-17643DB67D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71"/>
        <a:stretch/>
      </xdr:blipFill>
      <xdr:spPr bwMode="auto">
        <a:xfrm>
          <a:off x="69499" y="110632875"/>
          <a:ext cx="88769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69499</xdr:colOff>
      <xdr:row>807</xdr:row>
      <xdr:rowOff>85725</xdr:rowOff>
    </xdr:from>
    <xdr:to>
      <xdr:col>0</xdr:col>
      <xdr:colOff>957190</xdr:colOff>
      <xdr:row>810</xdr:row>
      <xdr:rowOff>152400</xdr:rowOff>
    </xdr:to>
    <xdr:pic>
      <xdr:nvPicPr>
        <xdr:cNvPr id="10" name="Imagen 9" descr="cid:504E6BAF-69FC-4060-9E66-17643DB67D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71"/>
        <a:stretch/>
      </xdr:blipFill>
      <xdr:spPr bwMode="auto">
        <a:xfrm>
          <a:off x="69499" y="132921375"/>
          <a:ext cx="88769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69499</xdr:colOff>
      <xdr:row>923</xdr:row>
      <xdr:rowOff>85725</xdr:rowOff>
    </xdr:from>
    <xdr:to>
      <xdr:col>0</xdr:col>
      <xdr:colOff>957190</xdr:colOff>
      <xdr:row>926</xdr:row>
      <xdr:rowOff>152400</xdr:rowOff>
    </xdr:to>
    <xdr:pic>
      <xdr:nvPicPr>
        <xdr:cNvPr id="12" name="Imagen 11" descr="cid:504E6BAF-69FC-4060-9E66-17643DB67D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71"/>
        <a:stretch/>
      </xdr:blipFill>
      <xdr:spPr bwMode="auto">
        <a:xfrm>
          <a:off x="69499" y="155209875"/>
          <a:ext cx="88769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8"/>
  <sheetViews>
    <sheetView tabSelected="1" view="pageBreakPreview" zoomScaleNormal="100" zoomScaleSheetLayoutView="100" workbookViewId="0">
      <selection activeCell="A7" sqref="A7:I7"/>
    </sheetView>
  </sheetViews>
  <sheetFormatPr baseColWidth="10" defaultRowHeight="15" x14ac:dyDescent="0.25"/>
  <cols>
    <col min="1" max="1" width="35.42578125" style="48" customWidth="1"/>
    <col min="2" max="2" width="10.5703125" style="48" customWidth="1"/>
    <col min="3" max="3" width="12.7109375" style="48" customWidth="1"/>
    <col min="4" max="4" width="11.7109375" style="48" customWidth="1"/>
    <col min="5" max="5" width="11.7109375" style="10" customWidth="1"/>
    <col min="6" max="6" width="10.7109375" style="14" customWidth="1"/>
    <col min="7" max="7" width="12.7109375" style="14" customWidth="1"/>
    <col min="8" max="9" width="11.7109375" style="14" customWidth="1"/>
    <col min="10" max="10" width="11.42578125" style="48"/>
    <col min="11" max="11" width="40.140625" style="48" customWidth="1"/>
    <col min="12" max="16384" width="11.42578125" style="48"/>
  </cols>
  <sheetData>
    <row r="1" spans="1: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5">
      <c r="A3" s="129" t="s">
        <v>39</v>
      </c>
      <c r="B3" s="129"/>
      <c r="C3" s="129"/>
      <c r="D3" s="129"/>
      <c r="E3" s="129"/>
      <c r="F3" s="129"/>
      <c r="G3" s="129"/>
      <c r="H3" s="129"/>
      <c r="I3" s="129"/>
    </row>
    <row r="4" spans="1:9" x14ac:dyDescent="0.25">
      <c r="A4" s="129" t="s">
        <v>102</v>
      </c>
      <c r="B4" s="129"/>
      <c r="C4" s="129"/>
      <c r="D4" s="129"/>
      <c r="E4" s="129"/>
      <c r="F4" s="129"/>
      <c r="G4" s="129"/>
      <c r="H4" s="129"/>
      <c r="I4" s="129"/>
    </row>
    <row r="5" spans="1:9" x14ac:dyDescent="0.25">
      <c r="A5" s="129" t="s">
        <v>117</v>
      </c>
      <c r="B5" s="129"/>
      <c r="C5" s="129"/>
      <c r="D5" s="129"/>
      <c r="E5" s="129"/>
      <c r="F5" s="129"/>
      <c r="G5" s="129"/>
      <c r="H5" s="129"/>
      <c r="I5" s="129"/>
    </row>
    <row r="6" spans="1:9" x14ac:dyDescent="0.25">
      <c r="A6" s="120" t="s">
        <v>2</v>
      </c>
      <c r="B6" s="120"/>
      <c r="C6" s="120"/>
      <c r="D6" s="120"/>
      <c r="E6" s="120"/>
      <c r="F6" s="120"/>
      <c r="G6" s="120"/>
      <c r="H6" s="120"/>
      <c r="I6" s="120"/>
    </row>
    <row r="7" spans="1:9" ht="6.75" customHeight="1" thickBot="1" x14ac:dyDescent="0.3">
      <c r="A7" s="121"/>
      <c r="B7" s="121"/>
      <c r="C7" s="121"/>
      <c r="D7" s="121"/>
      <c r="E7" s="121"/>
      <c r="F7" s="121"/>
      <c r="G7" s="121"/>
      <c r="H7" s="121"/>
      <c r="I7" s="121"/>
    </row>
    <row r="8" spans="1:9" x14ac:dyDescent="0.25">
      <c r="A8" s="122" t="s">
        <v>3</v>
      </c>
      <c r="B8" s="124" t="s">
        <v>4</v>
      </c>
      <c r="C8" s="125"/>
      <c r="D8" s="125"/>
      <c r="E8" s="126"/>
      <c r="F8" s="124" t="s">
        <v>5</v>
      </c>
      <c r="G8" s="125"/>
      <c r="H8" s="125"/>
      <c r="I8" s="127"/>
    </row>
    <row r="9" spans="1:9" ht="30.75" thickBot="1" x14ac:dyDescent="0.3">
      <c r="A9" s="123"/>
      <c r="B9" s="84" t="s">
        <v>6</v>
      </c>
      <c r="C9" s="85" t="s">
        <v>7</v>
      </c>
      <c r="D9" s="85" t="s">
        <v>8</v>
      </c>
      <c r="E9" s="86" t="s">
        <v>9</v>
      </c>
      <c r="F9" s="87" t="s">
        <v>6</v>
      </c>
      <c r="G9" s="85" t="s">
        <v>7</v>
      </c>
      <c r="H9" s="85" t="s">
        <v>8</v>
      </c>
      <c r="I9" s="88" t="s">
        <v>9</v>
      </c>
    </row>
    <row r="10" spans="1:9" ht="15.75" thickBot="1" x14ac:dyDescent="0.3">
      <c r="A10" s="43" t="s">
        <v>33</v>
      </c>
      <c r="B10" s="90">
        <f>B12+B43+B87+B104</f>
        <v>20398.888833999998</v>
      </c>
      <c r="C10" s="91">
        <f>C12+C43+C87+C104</f>
        <v>20398.888833999998</v>
      </c>
      <c r="D10" s="91">
        <f>D12+D43+D87+D104</f>
        <v>1198.0346531</v>
      </c>
      <c r="E10" s="92">
        <f>D10/C10</f>
        <v>5.8730387858340942E-2</v>
      </c>
      <c r="F10" s="64">
        <f>F12+F43+F87+F104</f>
        <v>10666.335765999998</v>
      </c>
      <c r="G10" s="65">
        <f>G12+G43+G87+G104</f>
        <v>10666.335765999998</v>
      </c>
      <c r="H10" s="65">
        <f>H12+H43+H87+H104</f>
        <v>168.52561557000001</v>
      </c>
      <c r="I10" s="66">
        <f>H10/G10</f>
        <v>1.5799766599059455E-2</v>
      </c>
    </row>
    <row r="11" spans="1:9" ht="15.75" thickBot="1" x14ac:dyDescent="0.3">
      <c r="A11" s="63" t="s">
        <v>10</v>
      </c>
      <c r="B11" s="95">
        <f>B12+B43+B87+B104-B88-B95-B96-B109-B110</f>
        <v>19019.881379999999</v>
      </c>
      <c r="C11" s="96">
        <f>C12+C43+C87+C104-C88-C95-C96-C109-C110</f>
        <v>19019.881379999999</v>
      </c>
      <c r="D11" s="96">
        <f>D12+D43+D87+D104-D88-D95-D96-D109-D110</f>
        <v>1190.1777108000001</v>
      </c>
      <c r="E11" s="42">
        <f>D11/C11</f>
        <v>6.2575453916947618E-2</v>
      </c>
      <c r="F11" s="89">
        <f>F12+F43+F87+F104-F50-F88-F96-F109-F110</f>
        <v>6551.2933030000004</v>
      </c>
      <c r="G11" s="89">
        <f>G12+G43+G87+G104-G50-G88-G96-G109-G110</f>
        <v>6551.2933030000004</v>
      </c>
      <c r="H11" s="89">
        <f>H12+H43+H87+H104-H50-H88-H96-H109-H110</f>
        <v>167.54513571999999</v>
      </c>
      <c r="I11" s="19">
        <f>H11/G11</f>
        <v>2.5574360354661103E-2</v>
      </c>
    </row>
    <row r="12" spans="1:9" ht="15.75" thickBot="1" x14ac:dyDescent="0.3">
      <c r="A12" s="44" t="s">
        <v>11</v>
      </c>
      <c r="B12" s="93">
        <f>SUM(B13:B42)</f>
        <v>12115.912067999998</v>
      </c>
      <c r="C12" s="41">
        <f>SUM(C13:C42)</f>
        <v>12115.912067999998</v>
      </c>
      <c r="D12" s="41">
        <f>SUM(D13:D42)</f>
        <v>707.47297469</v>
      </c>
      <c r="E12" s="94">
        <f>D12/C12</f>
        <v>5.8392052593262522E-2</v>
      </c>
      <c r="F12" s="7">
        <f>SUM(F13:F42)</f>
        <v>3764.6958290000007</v>
      </c>
      <c r="G12" s="8">
        <f>SUM(G13:G42)</f>
        <v>3764.6958290000007</v>
      </c>
      <c r="H12" s="8">
        <f>SUM(H13:H42)</f>
        <v>131.66283975000002</v>
      </c>
      <c r="I12" s="11">
        <f>H12/G12</f>
        <v>3.4973035201351983E-2</v>
      </c>
    </row>
    <row r="13" spans="1:9" x14ac:dyDescent="0.25">
      <c r="A13" s="49" t="s">
        <v>12</v>
      </c>
      <c r="B13" s="26">
        <v>138.34462500000001</v>
      </c>
      <c r="C13" s="27">
        <v>138.34462500000001</v>
      </c>
      <c r="D13" s="27">
        <v>8.3391733499999994</v>
      </c>
      <c r="E13" s="34">
        <f>D13/C13</f>
        <v>6.0278260539576432E-2</v>
      </c>
      <c r="F13" s="20">
        <v>11.655374999999999</v>
      </c>
      <c r="G13" s="21">
        <v>11.655374999999999</v>
      </c>
      <c r="H13" s="21">
        <v>3.246831E-2</v>
      </c>
      <c r="I13" s="12">
        <f>H13/G13</f>
        <v>2.7856941539847499E-3</v>
      </c>
    </row>
    <row r="14" spans="1:9" x14ac:dyDescent="0.25">
      <c r="A14" s="50" t="s">
        <v>13</v>
      </c>
      <c r="B14" s="1">
        <v>123.698171</v>
      </c>
      <c r="C14" s="4">
        <v>123.698171</v>
      </c>
      <c r="D14" s="4">
        <v>8.4496369999999992</v>
      </c>
      <c r="E14" s="35">
        <f>D14/C14</f>
        <v>6.830850393091098E-2</v>
      </c>
      <c r="F14" s="22">
        <v>1.915</v>
      </c>
      <c r="G14" s="23">
        <v>1.915</v>
      </c>
      <c r="H14" s="23">
        <v>7.2619499999999997E-3</v>
      </c>
      <c r="I14" s="9">
        <f>H14/G14</f>
        <v>3.7921409921671018E-3</v>
      </c>
    </row>
    <row r="15" spans="1:9" x14ac:dyDescent="0.25">
      <c r="A15" s="50" t="s">
        <v>19</v>
      </c>
      <c r="B15" s="1">
        <v>146.54255499999999</v>
      </c>
      <c r="C15" s="4">
        <v>146.54255499999999</v>
      </c>
      <c r="D15" s="4">
        <v>9.8116847899999993</v>
      </c>
      <c r="E15" s="35">
        <f t="shared" ref="E15:E37" si="0">D15/C15</f>
        <v>6.6954508811450708E-2</v>
      </c>
      <c r="F15" s="22">
        <v>45.294116000000002</v>
      </c>
      <c r="G15" s="23">
        <v>45.294116000000002</v>
      </c>
      <c r="H15" s="23">
        <v>0.68297581000000007</v>
      </c>
      <c r="I15" s="9">
        <f t="shared" ref="I15:I27" si="1">H15/G15</f>
        <v>1.5078687262601616E-2</v>
      </c>
    </row>
    <row r="16" spans="1:9" x14ac:dyDescent="0.25">
      <c r="A16" s="50" t="s">
        <v>41</v>
      </c>
      <c r="B16" s="1">
        <v>68.008010999999996</v>
      </c>
      <c r="C16" s="4">
        <v>68.008010999999996</v>
      </c>
      <c r="D16" s="4">
        <v>6.7906148499999999</v>
      </c>
      <c r="E16" s="35">
        <f t="shared" si="0"/>
        <v>9.9850219851305461E-2</v>
      </c>
      <c r="F16" s="22">
        <v>3.2549999999999999</v>
      </c>
      <c r="G16" s="23">
        <v>3.2549999999999999</v>
      </c>
      <c r="H16" s="23">
        <v>1.2007884799999999</v>
      </c>
      <c r="I16" s="9">
        <f t="shared" si="1"/>
        <v>0.36890583102918584</v>
      </c>
    </row>
    <row r="17" spans="1:9" x14ac:dyDescent="0.25">
      <c r="A17" s="51" t="s">
        <v>42</v>
      </c>
      <c r="B17" s="1">
        <v>1915.7079530000001</v>
      </c>
      <c r="C17" s="4">
        <v>1915.7079530000001</v>
      </c>
      <c r="D17" s="4">
        <v>154.72308919</v>
      </c>
      <c r="E17" s="35">
        <f t="shared" si="0"/>
        <v>8.0765488783247741E-2</v>
      </c>
      <c r="F17" s="22">
        <v>1638.273463</v>
      </c>
      <c r="G17" s="23">
        <v>1638.273463</v>
      </c>
      <c r="H17" s="23">
        <v>31.513718709999999</v>
      </c>
      <c r="I17" s="9">
        <f t="shared" si="1"/>
        <v>1.9235933085488793E-2</v>
      </c>
    </row>
    <row r="18" spans="1:9" x14ac:dyDescent="0.25">
      <c r="A18" s="52" t="s">
        <v>43</v>
      </c>
      <c r="B18" s="1">
        <v>27.702269000000001</v>
      </c>
      <c r="C18" s="4">
        <v>27.702269000000001</v>
      </c>
      <c r="D18" s="4">
        <v>1.2822011799999999</v>
      </c>
      <c r="E18" s="35">
        <f t="shared" si="0"/>
        <v>4.6285059898884089E-2</v>
      </c>
      <c r="F18" s="22">
        <v>1.2581</v>
      </c>
      <c r="G18" s="23">
        <v>1.2581</v>
      </c>
      <c r="H18" s="23">
        <v>0</v>
      </c>
      <c r="I18" s="9">
        <f t="shared" si="1"/>
        <v>0</v>
      </c>
    </row>
    <row r="19" spans="1:9" x14ac:dyDescent="0.25">
      <c r="A19" s="52" t="s">
        <v>44</v>
      </c>
      <c r="B19" s="1">
        <v>30.403946000000001</v>
      </c>
      <c r="C19" s="4">
        <v>30.403946000000001</v>
      </c>
      <c r="D19" s="4">
        <v>1.91790854</v>
      </c>
      <c r="E19" s="35">
        <f t="shared" si="0"/>
        <v>6.3080908642582117E-2</v>
      </c>
      <c r="F19" s="22">
        <v>665.26155100000005</v>
      </c>
      <c r="G19" s="23">
        <v>665.26155100000005</v>
      </c>
      <c r="H19" s="23">
        <v>37.749188889999999</v>
      </c>
      <c r="I19" s="9">
        <f t="shared" si="1"/>
        <v>5.6743379853016633E-2</v>
      </c>
    </row>
    <row r="20" spans="1:9" x14ac:dyDescent="0.25">
      <c r="A20" s="50" t="s">
        <v>45</v>
      </c>
      <c r="B20" s="1">
        <v>66.637037000000007</v>
      </c>
      <c r="C20" s="4">
        <v>66.637037000000007</v>
      </c>
      <c r="D20" s="4">
        <v>4.3633915500000002</v>
      </c>
      <c r="E20" s="35">
        <f t="shared" si="0"/>
        <v>6.5479975497710077E-2</v>
      </c>
      <c r="F20" s="22">
        <v>127.50920000000001</v>
      </c>
      <c r="G20" s="23">
        <v>127.50920000000001</v>
      </c>
      <c r="H20" s="23">
        <v>3.5750000000000002</v>
      </c>
      <c r="I20" s="9">
        <f t="shared" si="1"/>
        <v>2.8037192610415561E-2</v>
      </c>
    </row>
    <row r="21" spans="1:9" x14ac:dyDescent="0.25">
      <c r="A21" s="52" t="s">
        <v>46</v>
      </c>
      <c r="B21" s="1">
        <v>1390.8270990000001</v>
      </c>
      <c r="C21" s="4">
        <v>1390.8270990000001</v>
      </c>
      <c r="D21" s="4">
        <v>91.397408010000007</v>
      </c>
      <c r="E21" s="35">
        <f t="shared" si="0"/>
        <v>6.5714428540912403E-2</v>
      </c>
      <c r="F21" s="22">
        <v>506.46143699999999</v>
      </c>
      <c r="G21" s="23">
        <v>506.46143699999999</v>
      </c>
      <c r="H21" s="23">
        <v>15.915268800000002</v>
      </c>
      <c r="I21" s="9">
        <f t="shared" si="1"/>
        <v>3.1424443476433923E-2</v>
      </c>
    </row>
    <row r="22" spans="1:9" x14ac:dyDescent="0.25">
      <c r="A22" s="53" t="s">
        <v>47</v>
      </c>
      <c r="B22" s="1">
        <v>36.089022</v>
      </c>
      <c r="C22" s="4">
        <v>36.089022</v>
      </c>
      <c r="D22" s="4">
        <v>1.0645700900000001</v>
      </c>
      <c r="E22" s="35">
        <f t="shared" si="0"/>
        <v>2.9498446646739281E-2</v>
      </c>
      <c r="F22" s="22">
        <v>6.125</v>
      </c>
      <c r="G22" s="23">
        <v>6.125</v>
      </c>
      <c r="H22" s="23">
        <v>2.8377220000000002E-2</v>
      </c>
      <c r="I22" s="9">
        <f t="shared" si="1"/>
        <v>4.633015510204082E-3</v>
      </c>
    </row>
    <row r="23" spans="1:9" x14ac:dyDescent="0.25">
      <c r="A23" s="53" t="s">
        <v>48</v>
      </c>
      <c r="B23" s="1">
        <v>14.442424000000001</v>
      </c>
      <c r="C23" s="4">
        <v>14.442424000000001</v>
      </c>
      <c r="D23" s="4">
        <v>0.87408938000000003</v>
      </c>
      <c r="E23" s="35">
        <f t="shared" si="0"/>
        <v>6.0522345833358721E-2</v>
      </c>
      <c r="F23" s="22">
        <v>103.29583599999999</v>
      </c>
      <c r="G23" s="23">
        <v>103.29583599999999</v>
      </c>
      <c r="H23" s="23">
        <v>22.336526929999998</v>
      </c>
      <c r="I23" s="9">
        <f t="shared" si="1"/>
        <v>0.21623840606701705</v>
      </c>
    </row>
    <row r="24" spans="1:9" x14ac:dyDescent="0.25">
      <c r="A24" s="53" t="s">
        <v>49</v>
      </c>
      <c r="B24" s="1">
        <v>499.03449999999998</v>
      </c>
      <c r="C24" s="4">
        <v>499.03449999999998</v>
      </c>
      <c r="D24" s="4">
        <v>8.1021351199999998</v>
      </c>
      <c r="E24" s="35">
        <f t="shared" si="0"/>
        <v>1.6235621224584672E-2</v>
      </c>
      <c r="F24" s="22">
        <v>132.37989999999999</v>
      </c>
      <c r="G24" s="23">
        <v>132.37989999999999</v>
      </c>
      <c r="H24" s="23">
        <v>0</v>
      </c>
      <c r="I24" s="9">
        <f t="shared" si="1"/>
        <v>0</v>
      </c>
    </row>
    <row r="25" spans="1:9" x14ac:dyDescent="0.25">
      <c r="A25" s="53" t="s">
        <v>50</v>
      </c>
      <c r="B25" s="1">
        <v>107.804514</v>
      </c>
      <c r="C25" s="4">
        <v>107.804514</v>
      </c>
      <c r="D25" s="4">
        <v>7.5341253699999999</v>
      </c>
      <c r="E25" s="35">
        <f t="shared" si="0"/>
        <v>6.9886919299130643E-2</v>
      </c>
      <c r="F25" s="22">
        <v>24.289570000000001</v>
      </c>
      <c r="G25" s="23">
        <v>24.289570000000001</v>
      </c>
      <c r="H25" s="23">
        <v>0</v>
      </c>
      <c r="I25" s="9">
        <f t="shared" si="1"/>
        <v>0</v>
      </c>
    </row>
    <row r="26" spans="1:9" x14ac:dyDescent="0.25">
      <c r="A26" s="53" t="s">
        <v>51</v>
      </c>
      <c r="B26" s="1">
        <v>900.29104099999995</v>
      </c>
      <c r="C26" s="4">
        <v>900.29104099999995</v>
      </c>
      <c r="D26" s="4">
        <v>63.20289416</v>
      </c>
      <c r="E26" s="35">
        <f t="shared" si="0"/>
        <v>7.0202735872832045E-2</v>
      </c>
      <c r="F26" s="22">
        <v>45.817999999999998</v>
      </c>
      <c r="G26" s="23">
        <v>45.817999999999998</v>
      </c>
      <c r="H26" s="23">
        <v>9.8154585399999998</v>
      </c>
      <c r="I26" s="9">
        <f t="shared" si="1"/>
        <v>0.21422712776638003</v>
      </c>
    </row>
    <row r="27" spans="1:9" x14ac:dyDescent="0.25">
      <c r="A27" s="53" t="s">
        <v>52</v>
      </c>
      <c r="B27" s="1">
        <v>30.231428000000001</v>
      </c>
      <c r="C27" s="4">
        <v>30.231428000000001</v>
      </c>
      <c r="D27" s="4">
        <v>1.7352648899999998</v>
      </c>
      <c r="E27" s="35">
        <f t="shared" si="0"/>
        <v>5.7399368961333873E-2</v>
      </c>
      <c r="F27" s="22">
        <v>254.16719800000001</v>
      </c>
      <c r="G27" s="23">
        <v>254.16719800000001</v>
      </c>
      <c r="H27" s="23">
        <v>4.0909290000000001E-2</v>
      </c>
      <c r="I27" s="9">
        <f t="shared" si="1"/>
        <v>1.6095424713302305E-4</v>
      </c>
    </row>
    <row r="28" spans="1:9" x14ac:dyDescent="0.25">
      <c r="A28" s="53" t="s">
        <v>22</v>
      </c>
      <c r="B28" s="1">
        <v>3.478507</v>
      </c>
      <c r="C28" s="4">
        <v>3.478507</v>
      </c>
      <c r="D28" s="4">
        <v>0.24469248000000002</v>
      </c>
      <c r="E28" s="35">
        <f t="shared" si="0"/>
        <v>7.0344110274896676E-2</v>
      </c>
      <c r="F28" s="2" t="s">
        <v>16</v>
      </c>
      <c r="G28" s="3" t="s">
        <v>16</v>
      </c>
      <c r="H28" s="3" t="s">
        <v>16</v>
      </c>
      <c r="I28" s="9" t="s">
        <v>16</v>
      </c>
    </row>
    <row r="29" spans="1:9" x14ac:dyDescent="0.25">
      <c r="A29" s="50" t="s">
        <v>53</v>
      </c>
      <c r="B29" s="1">
        <v>43.159554</v>
      </c>
      <c r="C29" s="4">
        <v>43.159554</v>
      </c>
      <c r="D29" s="4">
        <v>3.0588843300000002</v>
      </c>
      <c r="E29" s="35">
        <f t="shared" si="0"/>
        <v>7.0873863293397329E-2</v>
      </c>
      <c r="F29" s="22">
        <v>41.061008000000001</v>
      </c>
      <c r="G29" s="23">
        <v>41.061008000000001</v>
      </c>
      <c r="H29" s="23">
        <v>6.7341240000000011E-2</v>
      </c>
      <c r="I29" s="9">
        <f t="shared" ref="I29:I36" si="2">H29/G29</f>
        <v>1.6400289052816242E-3</v>
      </c>
    </row>
    <row r="30" spans="1:9" x14ac:dyDescent="0.25">
      <c r="A30" s="50" t="s">
        <v>54</v>
      </c>
      <c r="B30" s="1">
        <v>30.941818999999999</v>
      </c>
      <c r="C30" s="4">
        <v>30.941818999999999</v>
      </c>
      <c r="D30" s="4">
        <v>2.76896385</v>
      </c>
      <c r="E30" s="35">
        <f t="shared" si="0"/>
        <v>8.9489368740732406E-2</v>
      </c>
      <c r="F30" s="22">
        <v>69.285537000000005</v>
      </c>
      <c r="G30" s="23">
        <v>69.285537000000005</v>
      </c>
      <c r="H30" s="23">
        <v>0.61266189999999998</v>
      </c>
      <c r="I30" s="9">
        <f t="shared" si="2"/>
        <v>8.8425655126263929E-3</v>
      </c>
    </row>
    <row r="31" spans="1:9" x14ac:dyDescent="0.25">
      <c r="A31" s="50" t="s">
        <v>114</v>
      </c>
      <c r="B31" s="1">
        <v>8.8420830000000006</v>
      </c>
      <c r="C31" s="4">
        <v>8.8420830000000006</v>
      </c>
      <c r="D31" s="4">
        <v>0.24999739000000001</v>
      </c>
      <c r="E31" s="35">
        <f t="shared" si="0"/>
        <v>2.8273585534087386E-2</v>
      </c>
      <c r="F31" s="22">
        <v>2.9774790000000002</v>
      </c>
      <c r="G31" s="23">
        <v>2.9774790000000002</v>
      </c>
      <c r="H31" s="23">
        <v>0</v>
      </c>
      <c r="I31" s="9">
        <f t="shared" si="2"/>
        <v>0</v>
      </c>
    </row>
    <row r="32" spans="1:9" x14ac:dyDescent="0.25">
      <c r="A32" s="53" t="s">
        <v>17</v>
      </c>
      <c r="B32" s="1">
        <v>333.3304</v>
      </c>
      <c r="C32" s="4">
        <v>333.3304</v>
      </c>
      <c r="D32" s="4">
        <v>19.341035640000001</v>
      </c>
      <c r="E32" s="35">
        <f t="shared" si="0"/>
        <v>5.8023617527834248E-2</v>
      </c>
      <c r="F32" s="22">
        <v>51.808999999999997</v>
      </c>
      <c r="G32" s="23">
        <v>51.808999999999997</v>
      </c>
      <c r="H32" s="23">
        <v>7.65348381</v>
      </c>
      <c r="I32" s="9">
        <f t="shared" si="2"/>
        <v>0.14772498619930902</v>
      </c>
    </row>
    <row r="33" spans="1:9" x14ac:dyDescent="0.25">
      <c r="A33" s="53" t="s">
        <v>21</v>
      </c>
      <c r="B33" s="1">
        <v>260.791425</v>
      </c>
      <c r="C33" s="4">
        <v>260.791425</v>
      </c>
      <c r="D33" s="4">
        <v>17.042526120000002</v>
      </c>
      <c r="E33" s="35">
        <f t="shared" si="0"/>
        <v>6.5349258013372186E-2</v>
      </c>
      <c r="F33" s="2">
        <v>15.070793999999999</v>
      </c>
      <c r="G33" s="3">
        <v>15.070793999999999</v>
      </c>
      <c r="H33" s="3">
        <v>2.1366939999999997E-2</v>
      </c>
      <c r="I33" s="9">
        <f t="shared" si="2"/>
        <v>1.4177713529890993E-3</v>
      </c>
    </row>
    <row r="34" spans="1:9" x14ac:dyDescent="0.25">
      <c r="A34" s="50" t="s">
        <v>20</v>
      </c>
      <c r="B34" s="1">
        <v>10.22246</v>
      </c>
      <c r="C34" s="4">
        <v>10.22246</v>
      </c>
      <c r="D34" s="4">
        <v>0.55788480000000007</v>
      </c>
      <c r="E34" s="35">
        <f t="shared" si="0"/>
        <v>5.4574417508114495E-2</v>
      </c>
      <c r="F34" s="22">
        <v>1.8916599999999999</v>
      </c>
      <c r="G34" s="23">
        <v>1.8916599999999999</v>
      </c>
      <c r="H34" s="23">
        <v>0</v>
      </c>
      <c r="I34" s="9">
        <f t="shared" si="2"/>
        <v>0</v>
      </c>
    </row>
    <row r="35" spans="1:9" x14ac:dyDescent="0.25">
      <c r="A35" s="53" t="s">
        <v>24</v>
      </c>
      <c r="B35" s="1">
        <v>222.52425199999999</v>
      </c>
      <c r="C35" s="4">
        <v>222.52425199999999</v>
      </c>
      <c r="D35" s="4">
        <v>13.735175310000001</v>
      </c>
      <c r="E35" s="35">
        <f t="shared" si="0"/>
        <v>6.1724397168179228E-2</v>
      </c>
      <c r="F35" s="2">
        <v>12.084718000000001</v>
      </c>
      <c r="G35" s="3">
        <v>12.084718000000001</v>
      </c>
      <c r="H35" s="3">
        <v>0.32541759999999997</v>
      </c>
      <c r="I35" s="9">
        <f t="shared" si="2"/>
        <v>2.6928025958073656E-2</v>
      </c>
    </row>
    <row r="36" spans="1:9" x14ac:dyDescent="0.25">
      <c r="A36" s="53" t="s">
        <v>15</v>
      </c>
      <c r="B36" s="1">
        <v>16.945007</v>
      </c>
      <c r="C36" s="4">
        <v>16.945007</v>
      </c>
      <c r="D36" s="4">
        <v>0.68051578000000001</v>
      </c>
      <c r="E36" s="35">
        <f t="shared" si="0"/>
        <v>4.0160253695970739E-2</v>
      </c>
      <c r="F36" s="39">
        <v>1</v>
      </c>
      <c r="G36" s="40">
        <v>1</v>
      </c>
      <c r="H36" s="40">
        <v>6.3224589999999997E-2</v>
      </c>
      <c r="I36" s="9">
        <f t="shared" si="2"/>
        <v>6.3224589999999997E-2</v>
      </c>
    </row>
    <row r="37" spans="1:9" x14ac:dyDescent="0.25">
      <c r="A37" s="50" t="s">
        <v>55</v>
      </c>
      <c r="B37" s="1">
        <v>2.4702000000000002</v>
      </c>
      <c r="C37" s="4">
        <v>2.4702000000000002</v>
      </c>
      <c r="D37" s="4">
        <v>0</v>
      </c>
      <c r="E37" s="35">
        <f t="shared" si="0"/>
        <v>0</v>
      </c>
      <c r="F37" s="39" t="s">
        <v>16</v>
      </c>
      <c r="G37" s="40" t="s">
        <v>16</v>
      </c>
      <c r="H37" s="40" t="s">
        <v>16</v>
      </c>
      <c r="I37" s="9" t="s">
        <v>16</v>
      </c>
    </row>
    <row r="38" spans="1:9" x14ac:dyDescent="0.25">
      <c r="A38" s="50" t="s">
        <v>18</v>
      </c>
      <c r="B38" s="1">
        <v>39.091703000000003</v>
      </c>
      <c r="C38" s="4">
        <v>39.091703000000003</v>
      </c>
      <c r="D38" s="4">
        <v>2.9708947299999999</v>
      </c>
      <c r="E38" s="35">
        <f>D38/C38</f>
        <v>7.5998089159738061E-2</v>
      </c>
      <c r="F38" s="39" t="s">
        <v>16</v>
      </c>
      <c r="G38" s="40" t="s">
        <v>16</v>
      </c>
      <c r="H38" s="40" t="s">
        <v>16</v>
      </c>
      <c r="I38" s="9" t="s">
        <v>16</v>
      </c>
    </row>
    <row r="39" spans="1:9" x14ac:dyDescent="0.25">
      <c r="A39" s="50" t="s">
        <v>23</v>
      </c>
      <c r="B39" s="1">
        <v>4.8281510000000001</v>
      </c>
      <c r="C39" s="4">
        <v>4.8281510000000001</v>
      </c>
      <c r="D39" s="4">
        <v>0.41614021000000001</v>
      </c>
      <c r="E39" s="35">
        <f t="shared" ref="E39:E41" si="3">D39/C39</f>
        <v>8.6190388411630042E-2</v>
      </c>
      <c r="F39" s="39">
        <v>0.45500000000000002</v>
      </c>
      <c r="G39" s="40">
        <v>0.45500000000000002</v>
      </c>
      <c r="H39" s="40">
        <v>0</v>
      </c>
      <c r="I39" s="9">
        <f t="shared" ref="I39:I41" si="4">H39/G39</f>
        <v>0</v>
      </c>
    </row>
    <row r="40" spans="1:9" x14ac:dyDescent="0.25">
      <c r="A40" s="52" t="s">
        <v>14</v>
      </c>
      <c r="B40" s="1">
        <v>5.6229740000000001</v>
      </c>
      <c r="C40" s="4">
        <v>5.6229740000000001</v>
      </c>
      <c r="D40" s="4">
        <v>0.33887281000000002</v>
      </c>
      <c r="E40" s="35">
        <f t="shared" si="3"/>
        <v>6.0265761499163968E-2</v>
      </c>
      <c r="F40" s="39">
        <v>1.382226</v>
      </c>
      <c r="G40" s="40">
        <v>1.382226</v>
      </c>
      <c r="H40" s="40">
        <v>1.242591E-2</v>
      </c>
      <c r="I40" s="9">
        <f t="shared" si="4"/>
        <v>8.989781699953554E-3</v>
      </c>
    </row>
    <row r="41" spans="1:9" x14ac:dyDescent="0.25">
      <c r="A41" s="52" t="s">
        <v>31</v>
      </c>
      <c r="B41" s="1">
        <v>7.296195</v>
      </c>
      <c r="C41" s="4">
        <v>7.296195</v>
      </c>
      <c r="D41" s="4">
        <v>0.45694604</v>
      </c>
      <c r="E41" s="35">
        <f t="shared" si="3"/>
        <v>6.2627991713489012E-2</v>
      </c>
      <c r="F41" s="39">
        <v>0.719661</v>
      </c>
      <c r="G41" s="40">
        <v>0.719661</v>
      </c>
      <c r="H41" s="40">
        <v>8.9748299999999996E-3</v>
      </c>
      <c r="I41" s="9">
        <f t="shared" si="4"/>
        <v>1.2470913388387031E-2</v>
      </c>
    </row>
    <row r="42" spans="1:9" ht="15.75" thickBot="1" x14ac:dyDescent="0.3">
      <c r="A42" s="54" t="s">
        <v>25</v>
      </c>
      <c r="B42" s="28">
        <v>5630.6027430000004</v>
      </c>
      <c r="C42" s="29">
        <v>5630.6027430000004</v>
      </c>
      <c r="D42" s="29">
        <v>276.02225773000004</v>
      </c>
      <c r="E42" s="36">
        <f>D42/C42</f>
        <v>4.9021795770115832E-2</v>
      </c>
      <c r="F42" s="80" t="s">
        <v>16</v>
      </c>
      <c r="G42" s="81" t="s">
        <v>16</v>
      </c>
      <c r="H42" s="81" t="s">
        <v>16</v>
      </c>
      <c r="I42" s="67" t="s">
        <v>16</v>
      </c>
    </row>
    <row r="43" spans="1:9" ht="15.75" thickBot="1" x14ac:dyDescent="0.3">
      <c r="A43" s="59" t="s">
        <v>34</v>
      </c>
      <c r="B43" s="5">
        <f>SUM(B44:B86)</f>
        <v>6196.7288159999998</v>
      </c>
      <c r="C43" s="6">
        <f>SUM(C44:C86)</f>
        <v>6196.7288159999998</v>
      </c>
      <c r="D43" s="6">
        <f>SUM(D44:D86)</f>
        <v>456.41641808999998</v>
      </c>
      <c r="E43" s="11">
        <f>D43/C43</f>
        <v>7.3654412132983682E-2</v>
      </c>
      <c r="F43" s="7">
        <f>SUM(F44:F86)</f>
        <v>3834.886196999998</v>
      </c>
      <c r="G43" s="8">
        <f>SUM(G44:G86)</f>
        <v>3834.886196999998</v>
      </c>
      <c r="H43" s="8">
        <f>SUM(H44:H86)</f>
        <v>10.200964500000001</v>
      </c>
      <c r="I43" s="11">
        <f>H43/G43</f>
        <v>2.6600436038962871E-3</v>
      </c>
    </row>
    <row r="44" spans="1:9" x14ac:dyDescent="0.25">
      <c r="A44" s="60" t="s">
        <v>56</v>
      </c>
      <c r="B44" s="26">
        <v>6.4955579999999999</v>
      </c>
      <c r="C44" s="27">
        <v>6.4955579999999999</v>
      </c>
      <c r="D44" s="27">
        <v>0.31124232000000002</v>
      </c>
      <c r="E44" s="12">
        <f>D44/C44</f>
        <v>4.7916179025728048E-2</v>
      </c>
      <c r="F44" s="106">
        <v>4.7171000000000003</v>
      </c>
      <c r="G44" s="21">
        <v>4.7171000000000003</v>
      </c>
      <c r="H44" s="21">
        <v>0</v>
      </c>
      <c r="I44" s="12">
        <f>H44/G44</f>
        <v>0</v>
      </c>
    </row>
    <row r="45" spans="1:9" x14ac:dyDescent="0.25">
      <c r="A45" s="61" t="s">
        <v>57</v>
      </c>
      <c r="B45" s="1">
        <v>56.031345999999999</v>
      </c>
      <c r="C45" s="4">
        <v>56.031345999999999</v>
      </c>
      <c r="D45" s="4">
        <v>0.96071030000000002</v>
      </c>
      <c r="E45" s="9">
        <f>D45/C45</f>
        <v>1.714594362948197E-2</v>
      </c>
      <c r="F45" s="107">
        <v>21.538133999999999</v>
      </c>
      <c r="G45" s="23">
        <v>21.538133999999999</v>
      </c>
      <c r="H45" s="23">
        <v>0.25151127000000001</v>
      </c>
      <c r="I45" s="9">
        <f>H45/G45</f>
        <v>1.1677486545491824E-2</v>
      </c>
    </row>
    <row r="46" spans="1:9" x14ac:dyDescent="0.25">
      <c r="A46" s="61" t="s">
        <v>58</v>
      </c>
      <c r="B46" s="1">
        <v>23.7</v>
      </c>
      <c r="C46" s="4">
        <v>23.7</v>
      </c>
      <c r="D46" s="4">
        <v>1.63386393</v>
      </c>
      <c r="E46" s="9">
        <f t="shared" ref="E46:E49" si="5">D46/C46</f>
        <v>6.8939406329113925E-2</v>
      </c>
      <c r="F46" s="107">
        <v>3.3</v>
      </c>
      <c r="G46" s="23">
        <v>3.3</v>
      </c>
      <c r="H46" s="23">
        <v>0.40819240999999995</v>
      </c>
      <c r="I46" s="9">
        <f t="shared" ref="I46:I53" si="6">H46/G46</f>
        <v>0.12369466969696968</v>
      </c>
    </row>
    <row r="47" spans="1:9" x14ac:dyDescent="0.25">
      <c r="A47" s="61" t="s">
        <v>59</v>
      </c>
      <c r="B47" s="1">
        <v>14.7188</v>
      </c>
      <c r="C47" s="4">
        <v>14.7188</v>
      </c>
      <c r="D47" s="4">
        <v>0.81585273999999997</v>
      </c>
      <c r="E47" s="9">
        <f t="shared" si="5"/>
        <v>5.5429297225317281E-2</v>
      </c>
      <c r="F47" s="107">
        <v>3.5171000000000001</v>
      </c>
      <c r="G47" s="23">
        <v>3.5171000000000001</v>
      </c>
      <c r="H47" s="23">
        <v>1.7189679999999999E-2</v>
      </c>
      <c r="I47" s="9">
        <f t="shared" si="6"/>
        <v>4.8874584174461912E-3</v>
      </c>
    </row>
    <row r="48" spans="1:9" x14ac:dyDescent="0.25">
      <c r="A48" s="61" t="s">
        <v>60</v>
      </c>
      <c r="B48" s="1">
        <v>39.722000000000001</v>
      </c>
      <c r="C48" s="4">
        <v>39.722000000000001</v>
      </c>
      <c r="D48" s="4">
        <v>1.9928716299999998</v>
      </c>
      <c r="E48" s="9">
        <f t="shared" si="5"/>
        <v>5.0170475555107993E-2</v>
      </c>
      <c r="F48" s="107">
        <v>8.3818999999999999</v>
      </c>
      <c r="G48" s="23">
        <v>8.3818999999999999</v>
      </c>
      <c r="H48" s="23">
        <v>0</v>
      </c>
      <c r="I48" s="9">
        <f t="shared" si="6"/>
        <v>0</v>
      </c>
    </row>
    <row r="49" spans="1:9" x14ac:dyDescent="0.25">
      <c r="A49" s="61" t="s">
        <v>38</v>
      </c>
      <c r="B49" s="1">
        <v>4910.6621510000004</v>
      </c>
      <c r="C49" s="4">
        <v>4910.6621510000004</v>
      </c>
      <c r="D49" s="4">
        <v>391.15059016000004</v>
      </c>
      <c r="E49" s="9">
        <f t="shared" si="5"/>
        <v>7.9653329455854877E-2</v>
      </c>
      <c r="F49" s="107">
        <v>374.82938000000001</v>
      </c>
      <c r="G49" s="23">
        <v>374.82938000000001</v>
      </c>
      <c r="H49" s="23">
        <v>9.3393659999999976E-2</v>
      </c>
      <c r="I49" s="9">
        <f t="shared" si="6"/>
        <v>2.4916312590010946E-4</v>
      </c>
    </row>
    <row r="50" spans="1:9" x14ac:dyDescent="0.25">
      <c r="A50" s="61" t="s">
        <v>113</v>
      </c>
      <c r="B50" s="2" t="s">
        <v>16</v>
      </c>
      <c r="C50" s="3" t="s">
        <v>16</v>
      </c>
      <c r="D50" s="3" t="s">
        <v>16</v>
      </c>
      <c r="E50" s="9" t="s">
        <v>16</v>
      </c>
      <c r="F50" s="107">
        <v>2067.5320489999999</v>
      </c>
      <c r="G50" s="23">
        <v>2067.5320489999999</v>
      </c>
      <c r="H50" s="23">
        <v>0.49859365999999999</v>
      </c>
      <c r="I50" s="9">
        <f t="shared" si="6"/>
        <v>2.4115401753561886E-4</v>
      </c>
    </row>
    <row r="51" spans="1:9" x14ac:dyDescent="0.25">
      <c r="A51" s="61" t="s">
        <v>61</v>
      </c>
      <c r="B51" s="1">
        <v>19.083057</v>
      </c>
      <c r="C51" s="4">
        <v>19.083057</v>
      </c>
      <c r="D51" s="4">
        <v>0.82019445999999996</v>
      </c>
      <c r="E51" s="9">
        <f t="shared" ref="E51:E86" si="7">D51/C51</f>
        <v>4.2980244727037181E-2</v>
      </c>
      <c r="F51" s="107">
        <v>13.126018</v>
      </c>
      <c r="G51" s="23">
        <v>13.126018</v>
      </c>
      <c r="H51" s="23">
        <v>3.5500000000000001E-4</v>
      </c>
      <c r="I51" s="9">
        <f t="shared" si="6"/>
        <v>2.7045521345468213E-5</v>
      </c>
    </row>
    <row r="52" spans="1:9" ht="15" customHeight="1" x14ac:dyDescent="0.25">
      <c r="A52" s="61" t="s">
        <v>104</v>
      </c>
      <c r="B52" s="2">
        <v>7.9725999999999999</v>
      </c>
      <c r="C52" s="4">
        <v>7.9725999999999999</v>
      </c>
      <c r="D52" s="4">
        <v>0.29897794999999999</v>
      </c>
      <c r="E52" s="9">
        <f t="shared" si="7"/>
        <v>3.7500683591300203E-2</v>
      </c>
      <c r="F52" s="108">
        <v>2.9756999999999998</v>
      </c>
      <c r="G52" s="40">
        <v>2.9756999999999998</v>
      </c>
      <c r="H52" s="40">
        <v>5.0000000000000001E-3</v>
      </c>
      <c r="I52" s="9">
        <f t="shared" si="6"/>
        <v>1.6802769096347079E-3</v>
      </c>
    </row>
    <row r="53" spans="1:9" x14ac:dyDescent="0.25">
      <c r="A53" s="61" t="s">
        <v>62</v>
      </c>
      <c r="B53" s="1">
        <v>9.3352000000000004</v>
      </c>
      <c r="C53" s="4">
        <v>9.3352000000000004</v>
      </c>
      <c r="D53" s="4">
        <v>0.43090052000000001</v>
      </c>
      <c r="E53" s="9">
        <f t="shared" si="7"/>
        <v>4.6158681120918671E-2</v>
      </c>
      <c r="F53" s="107">
        <v>0.2145</v>
      </c>
      <c r="G53" s="23">
        <v>0.2145</v>
      </c>
      <c r="H53" s="23">
        <v>0</v>
      </c>
      <c r="I53" s="9">
        <f t="shared" si="6"/>
        <v>0</v>
      </c>
    </row>
    <row r="54" spans="1:9" x14ac:dyDescent="0.25">
      <c r="A54" s="61" t="s">
        <v>63</v>
      </c>
      <c r="B54" s="1">
        <v>1.6757</v>
      </c>
      <c r="C54" s="4">
        <v>1.6757</v>
      </c>
      <c r="D54" s="4">
        <v>9.1427309999999998E-2</v>
      </c>
      <c r="E54" s="9">
        <f t="shared" si="7"/>
        <v>5.4560667183863459E-2</v>
      </c>
      <c r="F54" s="108" t="s">
        <v>16</v>
      </c>
      <c r="G54" s="40" t="s">
        <v>16</v>
      </c>
      <c r="H54" s="40" t="s">
        <v>16</v>
      </c>
      <c r="I54" s="9" t="s">
        <v>16</v>
      </c>
    </row>
    <row r="55" spans="1:9" x14ac:dyDescent="0.25">
      <c r="A55" s="61" t="s">
        <v>28</v>
      </c>
      <c r="B55" s="1">
        <v>19.2</v>
      </c>
      <c r="C55" s="4">
        <v>19.2</v>
      </c>
      <c r="D55" s="4">
        <v>0.67859893000000004</v>
      </c>
      <c r="E55" s="9">
        <f t="shared" si="7"/>
        <v>3.5343694270833337E-2</v>
      </c>
      <c r="F55" s="107">
        <v>526.62674200000004</v>
      </c>
      <c r="G55" s="23">
        <v>526.62674200000004</v>
      </c>
      <c r="H55" s="23">
        <v>0.99132889000000002</v>
      </c>
      <c r="I55" s="9">
        <f t="shared" ref="I55:I85" si="8">H55/G55</f>
        <v>1.8824127431037293E-3</v>
      </c>
    </row>
    <row r="56" spans="1:9" x14ac:dyDescent="0.25">
      <c r="A56" s="61" t="s">
        <v>64</v>
      </c>
      <c r="B56" s="1">
        <v>6.7022719999999998</v>
      </c>
      <c r="C56" s="4">
        <v>6.7022719999999998</v>
      </c>
      <c r="D56" s="4">
        <v>0.30880684999999997</v>
      </c>
      <c r="E56" s="9">
        <f t="shared" si="7"/>
        <v>4.6074950404877628E-2</v>
      </c>
      <c r="F56" s="107">
        <v>6.8536999999999999</v>
      </c>
      <c r="G56" s="23">
        <v>6.8536999999999999</v>
      </c>
      <c r="H56" s="23">
        <v>2.0336679999999999E-2</v>
      </c>
      <c r="I56" s="9">
        <f t="shared" si="8"/>
        <v>2.9672556429373915E-3</v>
      </c>
    </row>
    <row r="57" spans="1:9" x14ac:dyDescent="0.25">
      <c r="A57" s="61" t="s">
        <v>108</v>
      </c>
      <c r="B57" s="1">
        <v>13.949481</v>
      </c>
      <c r="C57" s="4">
        <v>13.949481</v>
      </c>
      <c r="D57" s="4">
        <v>0.89674750000000003</v>
      </c>
      <c r="E57" s="9">
        <f t="shared" si="7"/>
        <v>6.428536660252808E-2</v>
      </c>
      <c r="F57" s="107">
        <v>26.263635000000001</v>
      </c>
      <c r="G57" s="23">
        <v>26.263635000000001</v>
      </c>
      <c r="H57" s="23">
        <v>0.30407790999999995</v>
      </c>
      <c r="I57" s="9">
        <f t="shared" si="8"/>
        <v>1.1577906485526469E-2</v>
      </c>
    </row>
    <row r="58" spans="1:9" x14ac:dyDescent="0.25">
      <c r="A58" s="61" t="s">
        <v>109</v>
      </c>
      <c r="B58" s="1">
        <v>11.12649</v>
      </c>
      <c r="C58" s="4">
        <v>11.12649</v>
      </c>
      <c r="D58" s="4">
        <v>0.47103953000000004</v>
      </c>
      <c r="E58" s="9">
        <f t="shared" si="7"/>
        <v>4.2334961879262917E-2</v>
      </c>
      <c r="F58" s="107">
        <v>1.0297000000000001</v>
      </c>
      <c r="G58" s="23">
        <v>1.0297000000000001</v>
      </c>
      <c r="H58" s="23">
        <v>0</v>
      </c>
      <c r="I58" s="9">
        <f t="shared" si="8"/>
        <v>0</v>
      </c>
    </row>
    <row r="59" spans="1:9" x14ac:dyDescent="0.25">
      <c r="A59" s="61" t="s">
        <v>65</v>
      </c>
      <c r="B59" s="1">
        <v>4.5165350000000002</v>
      </c>
      <c r="C59" s="4">
        <v>4.5165350000000002</v>
      </c>
      <c r="D59" s="4">
        <v>0.25877974999999998</v>
      </c>
      <c r="E59" s="9">
        <f t="shared" si="7"/>
        <v>5.7296079848822151E-2</v>
      </c>
      <c r="F59" s="47">
        <v>1.7702</v>
      </c>
      <c r="G59" s="3">
        <v>1.7702</v>
      </c>
      <c r="H59" s="3">
        <v>5.1720000000000004E-3</v>
      </c>
      <c r="I59" s="9">
        <f t="shared" si="8"/>
        <v>2.9217037622867475E-3</v>
      </c>
    </row>
    <row r="60" spans="1:9" x14ac:dyDescent="0.25">
      <c r="A60" s="61" t="s">
        <v>66</v>
      </c>
      <c r="B60" s="1">
        <v>2.1464729999999999</v>
      </c>
      <c r="C60" s="4">
        <v>2.1464729999999999</v>
      </c>
      <c r="D60" s="4">
        <v>0.14499395000000001</v>
      </c>
      <c r="E60" s="9">
        <f t="shared" si="7"/>
        <v>6.7549859700075432E-2</v>
      </c>
      <c r="F60" s="107">
        <v>0.82584900000000006</v>
      </c>
      <c r="G60" s="23">
        <v>0.82584900000000006</v>
      </c>
      <c r="H60" s="23">
        <v>3.1586399999999999E-3</v>
      </c>
      <c r="I60" s="9">
        <f t="shared" si="8"/>
        <v>3.8247185623521973E-3</v>
      </c>
    </row>
    <row r="61" spans="1:9" x14ac:dyDescent="0.25">
      <c r="A61" s="61" t="s">
        <v>36</v>
      </c>
      <c r="B61" s="1">
        <v>3.9529969999999999</v>
      </c>
      <c r="C61" s="4">
        <v>3.9529969999999999</v>
      </c>
      <c r="D61" s="4">
        <v>0</v>
      </c>
      <c r="E61" s="9">
        <f t="shared" si="7"/>
        <v>0</v>
      </c>
      <c r="F61" s="108">
        <v>0.10730000000000001</v>
      </c>
      <c r="G61" s="40">
        <v>0.10730000000000001</v>
      </c>
      <c r="H61" s="40">
        <v>0</v>
      </c>
      <c r="I61" s="9">
        <f t="shared" si="8"/>
        <v>0</v>
      </c>
    </row>
    <row r="62" spans="1:9" ht="15.75" thickBot="1" x14ac:dyDescent="0.3">
      <c r="A62" s="62" t="s">
        <v>67</v>
      </c>
      <c r="B62" s="30">
        <v>17.805430000000001</v>
      </c>
      <c r="C62" s="31">
        <v>17.805430000000001</v>
      </c>
      <c r="D62" s="31">
        <v>1.1904498700000001</v>
      </c>
      <c r="E62" s="13">
        <f t="shared" si="7"/>
        <v>6.6858810486463957E-2</v>
      </c>
      <c r="F62" s="114">
        <v>5.44</v>
      </c>
      <c r="G62" s="25">
        <v>5.44</v>
      </c>
      <c r="H62" s="25">
        <v>0.54291299999999998</v>
      </c>
      <c r="I62" s="13">
        <f t="shared" si="8"/>
        <v>9.9800183823529398E-2</v>
      </c>
    </row>
    <row r="63" spans="1:9" x14ac:dyDescent="0.25">
      <c r="A63" s="60" t="s">
        <v>68</v>
      </c>
      <c r="B63" s="26">
        <v>9.4499999999999993</v>
      </c>
      <c r="C63" s="27">
        <v>9.4499999999999993</v>
      </c>
      <c r="D63" s="27">
        <v>0.52528514999999998</v>
      </c>
      <c r="E63" s="12">
        <f t="shared" si="7"/>
        <v>5.5585730158730161E-2</v>
      </c>
      <c r="F63" s="106">
        <v>55.811425</v>
      </c>
      <c r="G63" s="21">
        <v>55.811425</v>
      </c>
      <c r="H63" s="21">
        <v>0.74235423999999994</v>
      </c>
      <c r="I63" s="12">
        <f t="shared" si="8"/>
        <v>1.3301116034933707E-2</v>
      </c>
    </row>
    <row r="64" spans="1:9" x14ac:dyDescent="0.25">
      <c r="A64" s="61" t="s">
        <v>69</v>
      </c>
      <c r="B64" s="1">
        <v>7.553229</v>
      </c>
      <c r="C64" s="4">
        <v>7.553229</v>
      </c>
      <c r="D64" s="4">
        <v>0.41598708000000001</v>
      </c>
      <c r="E64" s="9">
        <f t="shared" si="7"/>
        <v>5.5074072294114214E-2</v>
      </c>
      <c r="F64" s="47">
        <v>3.3971070000000001</v>
      </c>
      <c r="G64" s="3">
        <v>3.3971070000000001</v>
      </c>
      <c r="H64" s="3">
        <v>0.15739249</v>
      </c>
      <c r="I64" s="9">
        <f t="shared" si="8"/>
        <v>4.633133133575127E-2</v>
      </c>
    </row>
    <row r="65" spans="1:9" x14ac:dyDescent="0.25">
      <c r="A65" s="61" t="s">
        <v>70</v>
      </c>
      <c r="B65" s="1">
        <v>57.687970999999997</v>
      </c>
      <c r="C65" s="4">
        <v>57.687970999999997</v>
      </c>
      <c r="D65" s="4">
        <v>2.1304694400000002</v>
      </c>
      <c r="E65" s="9">
        <f t="shared" si="7"/>
        <v>3.6930913032112017E-2</v>
      </c>
      <c r="F65" s="107">
        <v>152.560934</v>
      </c>
      <c r="G65" s="23">
        <v>152.560934</v>
      </c>
      <c r="H65" s="23">
        <v>4.0124999999999996E-3</v>
      </c>
      <c r="I65" s="9">
        <f t="shared" si="8"/>
        <v>2.6300966405986996E-5</v>
      </c>
    </row>
    <row r="66" spans="1:9" x14ac:dyDescent="0.25">
      <c r="A66" s="61" t="s">
        <v>103</v>
      </c>
      <c r="B66" s="1">
        <v>23.156248999999999</v>
      </c>
      <c r="C66" s="4">
        <v>23.156248999999999</v>
      </c>
      <c r="D66" s="4">
        <v>0.59802716</v>
      </c>
      <c r="E66" s="9">
        <f t="shared" si="7"/>
        <v>2.5825735420274675E-2</v>
      </c>
      <c r="F66" s="107">
        <v>116.985848</v>
      </c>
      <c r="G66" s="23">
        <v>116.985848</v>
      </c>
      <c r="H66" s="23">
        <v>0.58557615000000007</v>
      </c>
      <c r="I66" s="9">
        <f t="shared" si="8"/>
        <v>5.0055298141703439E-3</v>
      </c>
    </row>
    <row r="67" spans="1:9" x14ac:dyDescent="0.25">
      <c r="A67" s="61" t="s">
        <v>71</v>
      </c>
      <c r="B67" s="1">
        <v>27.308866999999999</v>
      </c>
      <c r="C67" s="4">
        <v>27.308866999999999</v>
      </c>
      <c r="D67" s="4">
        <v>0.57937495999999999</v>
      </c>
      <c r="E67" s="9">
        <f t="shared" si="7"/>
        <v>2.1215635200098195E-2</v>
      </c>
      <c r="F67" s="47">
        <v>40.594548000000003</v>
      </c>
      <c r="G67" s="3">
        <v>40.594548000000003</v>
      </c>
      <c r="H67" s="3">
        <v>6.3507499999999996E-3</v>
      </c>
      <c r="I67" s="9">
        <f t="shared" si="8"/>
        <v>1.5644342190975988E-4</v>
      </c>
    </row>
    <row r="68" spans="1:9" x14ac:dyDescent="0.25">
      <c r="A68" s="61" t="s">
        <v>72</v>
      </c>
      <c r="B68" s="1">
        <v>70.5</v>
      </c>
      <c r="C68" s="4">
        <v>70.5</v>
      </c>
      <c r="D68" s="4">
        <v>4.95710038</v>
      </c>
      <c r="E68" s="9">
        <f t="shared" si="7"/>
        <v>7.031348056737588E-2</v>
      </c>
      <c r="F68" s="47">
        <v>3.1</v>
      </c>
      <c r="G68" s="3">
        <v>3.1</v>
      </c>
      <c r="H68" s="3">
        <v>0.10714939999999999</v>
      </c>
      <c r="I68" s="9">
        <f t="shared" si="8"/>
        <v>3.4564322580645158E-2</v>
      </c>
    </row>
    <row r="69" spans="1:9" x14ac:dyDescent="0.25">
      <c r="A69" s="61" t="s">
        <v>73</v>
      </c>
      <c r="B69" s="1">
        <v>4.0870899999999999</v>
      </c>
      <c r="C69" s="4">
        <v>4.0870899999999999</v>
      </c>
      <c r="D69" s="4">
        <v>0.17567099999999999</v>
      </c>
      <c r="E69" s="9">
        <f t="shared" si="7"/>
        <v>4.298192601582055E-2</v>
      </c>
      <c r="F69" s="107">
        <v>3.4325000000000001</v>
      </c>
      <c r="G69" s="23">
        <v>3.4325000000000001</v>
      </c>
      <c r="H69" s="23">
        <v>0</v>
      </c>
      <c r="I69" s="9">
        <f t="shared" si="8"/>
        <v>0</v>
      </c>
    </row>
    <row r="70" spans="1:9" x14ac:dyDescent="0.25">
      <c r="A70" s="103" t="s">
        <v>74</v>
      </c>
      <c r="B70" s="1">
        <v>15.489632</v>
      </c>
      <c r="C70" s="4">
        <v>15.489632</v>
      </c>
      <c r="D70" s="4">
        <v>0.74380776999999998</v>
      </c>
      <c r="E70" s="9">
        <f t="shared" si="7"/>
        <v>4.8019718609196134E-2</v>
      </c>
      <c r="F70" s="107">
        <v>0.403368</v>
      </c>
      <c r="G70" s="23">
        <v>0.403368</v>
      </c>
      <c r="H70" s="23">
        <v>4.6127700000000004E-3</v>
      </c>
      <c r="I70" s="9">
        <f t="shared" si="8"/>
        <v>1.143563693699054E-2</v>
      </c>
    </row>
    <row r="71" spans="1:9" x14ac:dyDescent="0.25">
      <c r="A71" s="61" t="s">
        <v>75</v>
      </c>
      <c r="B71" s="1">
        <v>9.735849</v>
      </c>
      <c r="C71" s="4">
        <v>9.735849</v>
      </c>
      <c r="D71" s="4">
        <v>0.42732386999999999</v>
      </c>
      <c r="E71" s="9">
        <f t="shared" si="7"/>
        <v>4.3891793104022053E-2</v>
      </c>
      <c r="F71" s="47">
        <v>29.236284999999999</v>
      </c>
      <c r="G71" s="3">
        <v>29.236284999999999</v>
      </c>
      <c r="H71" s="3">
        <v>5.2153221799999994</v>
      </c>
      <c r="I71" s="9">
        <f t="shared" si="8"/>
        <v>0.1783852558558654</v>
      </c>
    </row>
    <row r="72" spans="1:9" x14ac:dyDescent="0.25">
      <c r="A72" s="104" t="s">
        <v>76</v>
      </c>
      <c r="B72" s="1">
        <v>5.41629</v>
      </c>
      <c r="C72" s="4">
        <v>5.41629</v>
      </c>
      <c r="D72" s="4">
        <v>0.23164999999999999</v>
      </c>
      <c r="E72" s="9">
        <f t="shared" si="7"/>
        <v>4.276912794551252E-2</v>
      </c>
      <c r="F72" s="107">
        <v>30.7182</v>
      </c>
      <c r="G72" s="23">
        <v>30.7182</v>
      </c>
      <c r="H72" s="23">
        <v>0</v>
      </c>
      <c r="I72" s="9">
        <f t="shared" si="8"/>
        <v>0</v>
      </c>
    </row>
    <row r="73" spans="1:9" x14ac:dyDescent="0.25">
      <c r="A73" s="104" t="s">
        <v>110</v>
      </c>
      <c r="B73" s="1">
        <v>44.825920000000004</v>
      </c>
      <c r="C73" s="4">
        <v>44.825920000000004</v>
      </c>
      <c r="D73" s="4">
        <v>0.32374018999999998</v>
      </c>
      <c r="E73" s="9">
        <f t="shared" si="7"/>
        <v>7.2221649884709549E-3</v>
      </c>
      <c r="F73" s="107">
        <v>137.56</v>
      </c>
      <c r="G73" s="23">
        <v>137.56</v>
      </c>
      <c r="H73" s="23">
        <v>0</v>
      </c>
      <c r="I73" s="9">
        <f t="shared" si="8"/>
        <v>0</v>
      </c>
    </row>
    <row r="74" spans="1:9" x14ac:dyDescent="0.25">
      <c r="A74" s="61" t="s">
        <v>77</v>
      </c>
      <c r="B74" s="1">
        <v>16.5185</v>
      </c>
      <c r="C74" s="4">
        <v>16.5185</v>
      </c>
      <c r="D74" s="4">
        <v>2.1097521299999999</v>
      </c>
      <c r="E74" s="9">
        <f t="shared" si="7"/>
        <v>0.12772056361049733</v>
      </c>
      <c r="F74" s="107">
        <v>7.6814999999999998</v>
      </c>
      <c r="G74" s="23">
        <v>7.6814999999999998</v>
      </c>
      <c r="H74" s="23">
        <v>2.4428099999999998E-2</v>
      </c>
      <c r="I74" s="9">
        <f t="shared" si="8"/>
        <v>3.1801210701034952E-3</v>
      </c>
    </row>
    <row r="75" spans="1:9" x14ac:dyDescent="0.25">
      <c r="A75" s="61" t="s">
        <v>78</v>
      </c>
      <c r="B75" s="1">
        <v>3.4237350000000002</v>
      </c>
      <c r="C75" s="4">
        <v>3.4237350000000002</v>
      </c>
      <c r="D75" s="4">
        <v>0.16643633999999999</v>
      </c>
      <c r="E75" s="9">
        <f t="shared" si="7"/>
        <v>4.8612506517005542E-2</v>
      </c>
      <c r="F75" s="108">
        <v>0.60600100000000001</v>
      </c>
      <c r="G75" s="40">
        <v>0.60600100000000001</v>
      </c>
      <c r="H75" s="40">
        <v>0</v>
      </c>
      <c r="I75" s="9">
        <f t="shared" si="8"/>
        <v>0</v>
      </c>
    </row>
    <row r="76" spans="1:9" x14ac:dyDescent="0.25">
      <c r="A76" s="61" t="s">
        <v>79</v>
      </c>
      <c r="B76" s="1">
        <v>61.771307</v>
      </c>
      <c r="C76" s="4">
        <v>61.771307</v>
      </c>
      <c r="D76" s="4">
        <v>3.7567119399999997</v>
      </c>
      <c r="E76" s="9">
        <f t="shared" si="7"/>
        <v>6.0816455445891725E-2</v>
      </c>
      <c r="F76" s="107">
        <v>20.782958000000001</v>
      </c>
      <c r="G76" s="23">
        <v>20.782958000000001</v>
      </c>
      <c r="H76" s="23">
        <v>0.12803866999999999</v>
      </c>
      <c r="I76" s="9">
        <f t="shared" si="8"/>
        <v>6.160752959227459E-3</v>
      </c>
    </row>
    <row r="77" spans="1:9" x14ac:dyDescent="0.25">
      <c r="A77" s="61" t="s">
        <v>111</v>
      </c>
      <c r="B77" s="2">
        <v>3.010891</v>
      </c>
      <c r="C77" s="3">
        <v>3.010891</v>
      </c>
      <c r="D77" s="3">
        <v>0.15675714999999998</v>
      </c>
      <c r="E77" s="9">
        <f t="shared" si="7"/>
        <v>5.2063375924269586E-2</v>
      </c>
      <c r="F77" s="108">
        <v>1.8417509999999999</v>
      </c>
      <c r="G77" s="40">
        <v>1.8417509999999999</v>
      </c>
      <c r="H77" s="40">
        <v>0</v>
      </c>
      <c r="I77" s="9">
        <f t="shared" si="8"/>
        <v>0</v>
      </c>
    </row>
    <row r="78" spans="1:9" x14ac:dyDescent="0.25">
      <c r="A78" s="61" t="s">
        <v>112</v>
      </c>
      <c r="B78" s="2">
        <v>6.1529999999999996</v>
      </c>
      <c r="C78" s="3">
        <v>6.1529999999999996</v>
      </c>
      <c r="D78" s="3">
        <v>0.32997512000000001</v>
      </c>
      <c r="E78" s="9">
        <f t="shared" si="7"/>
        <v>5.3628330895498136E-2</v>
      </c>
      <c r="F78" s="108">
        <v>0.64700000000000002</v>
      </c>
      <c r="G78" s="40">
        <v>0.64700000000000002</v>
      </c>
      <c r="H78" s="40">
        <v>4.4135359999999998E-2</v>
      </c>
      <c r="I78" s="9">
        <f t="shared" si="8"/>
        <v>6.8215394126738785E-2</v>
      </c>
    </row>
    <row r="79" spans="1:9" x14ac:dyDescent="0.25">
      <c r="A79" s="61" t="s">
        <v>80</v>
      </c>
      <c r="B79" s="1">
        <v>101.37085399999999</v>
      </c>
      <c r="C79" s="4">
        <v>101.37085399999999</v>
      </c>
      <c r="D79" s="4">
        <v>6.9404401900000003</v>
      </c>
      <c r="E79" s="9">
        <f t="shared" si="7"/>
        <v>6.8465835258722407E-2</v>
      </c>
      <c r="F79" s="107">
        <v>4.7051999999999996</v>
      </c>
      <c r="G79" s="23">
        <v>4.7051999999999996</v>
      </c>
      <c r="H79" s="23">
        <v>2.9449599999999999E-2</v>
      </c>
      <c r="I79" s="9">
        <f t="shared" si="8"/>
        <v>6.2589475473943728E-3</v>
      </c>
    </row>
    <row r="80" spans="1:9" x14ac:dyDescent="0.25">
      <c r="A80" s="61" t="s">
        <v>81</v>
      </c>
      <c r="B80" s="1">
        <v>319.78975500000001</v>
      </c>
      <c r="C80" s="4">
        <v>319.78975500000001</v>
      </c>
      <c r="D80" s="4">
        <v>20.297141480000001</v>
      </c>
      <c r="E80" s="9">
        <f t="shared" si="7"/>
        <v>6.3470268082853373E-2</v>
      </c>
      <c r="F80" s="107">
        <v>63.794899999999998</v>
      </c>
      <c r="G80" s="23">
        <v>63.794899999999998</v>
      </c>
      <c r="H80" s="23">
        <v>0</v>
      </c>
      <c r="I80" s="9">
        <f t="shared" si="8"/>
        <v>0</v>
      </c>
    </row>
    <row r="81" spans="1:9" x14ac:dyDescent="0.25">
      <c r="A81" s="61" t="s">
        <v>82</v>
      </c>
      <c r="B81" s="1">
        <v>15.673621000000001</v>
      </c>
      <c r="C81" s="4">
        <v>15.673621000000001</v>
      </c>
      <c r="D81" s="4">
        <v>0.85028766</v>
      </c>
      <c r="E81" s="9">
        <f t="shared" si="7"/>
        <v>5.4249599374643548E-2</v>
      </c>
      <c r="F81" s="107">
        <v>7.2</v>
      </c>
      <c r="G81" s="23">
        <v>7.2</v>
      </c>
      <c r="H81" s="23">
        <v>8.4749999999999999E-3</v>
      </c>
      <c r="I81" s="9">
        <f t="shared" si="8"/>
        <v>1.1770833333333334E-3</v>
      </c>
    </row>
    <row r="82" spans="1:9" x14ac:dyDescent="0.25">
      <c r="A82" s="61" t="s">
        <v>83</v>
      </c>
      <c r="B82" s="1">
        <v>55.690725999999998</v>
      </c>
      <c r="C82" s="4">
        <v>55.690725999999998</v>
      </c>
      <c r="D82" s="4">
        <v>1.8338935000000001</v>
      </c>
      <c r="E82" s="9">
        <f t="shared" si="7"/>
        <v>3.2929962162820431E-2</v>
      </c>
      <c r="F82" s="107">
        <v>8.1892999999999994</v>
      </c>
      <c r="G82" s="23">
        <v>8.1892999999999994</v>
      </c>
      <c r="H82" s="23">
        <v>2.4444899999999997E-3</v>
      </c>
      <c r="I82" s="9">
        <f t="shared" si="8"/>
        <v>2.9849804012552965E-4</v>
      </c>
    </row>
    <row r="83" spans="1:9" x14ac:dyDescent="0.25">
      <c r="A83" s="61" t="s">
        <v>115</v>
      </c>
      <c r="B83" s="1">
        <v>2.818705</v>
      </c>
      <c r="C83" s="4">
        <v>2.818705</v>
      </c>
      <c r="D83" s="4">
        <v>0</v>
      </c>
      <c r="E83" s="9">
        <f t="shared" si="7"/>
        <v>0</v>
      </c>
      <c r="F83" s="107">
        <v>0.18</v>
      </c>
      <c r="G83" s="23">
        <v>0.18</v>
      </c>
      <c r="H83" s="23">
        <v>0</v>
      </c>
      <c r="I83" s="9">
        <f t="shared" si="8"/>
        <v>0</v>
      </c>
    </row>
    <row r="84" spans="1:9" x14ac:dyDescent="0.25">
      <c r="A84" s="61" t="s">
        <v>84</v>
      </c>
      <c r="B84" s="1">
        <v>158.64193299999999</v>
      </c>
      <c r="C84" s="4">
        <v>158.64193299999999</v>
      </c>
      <c r="D84" s="4">
        <v>6.3761209000000001</v>
      </c>
      <c r="E84" s="9">
        <f t="shared" si="7"/>
        <v>4.0191901216937394E-2</v>
      </c>
      <c r="F84" s="107">
        <v>75.692165000000003</v>
      </c>
      <c r="G84" s="23">
        <v>75.692165000000003</v>
      </c>
      <c r="H84" s="23">
        <v>0</v>
      </c>
      <c r="I84" s="9">
        <f t="shared" si="8"/>
        <v>0</v>
      </c>
    </row>
    <row r="85" spans="1:9" x14ac:dyDescent="0.25">
      <c r="A85" s="110" t="s">
        <v>29</v>
      </c>
      <c r="B85" s="111">
        <v>0.59079999999999999</v>
      </c>
      <c r="C85" s="112">
        <v>0.59079999999999999</v>
      </c>
      <c r="D85" s="112">
        <v>3.441698E-2</v>
      </c>
      <c r="E85" s="9">
        <f t="shared" si="7"/>
        <v>5.8254874746106973E-2</v>
      </c>
      <c r="F85" s="113">
        <v>0.42899999999999999</v>
      </c>
      <c r="G85" s="112">
        <v>0.42899999999999999</v>
      </c>
      <c r="H85" s="112">
        <v>0</v>
      </c>
      <c r="I85" s="9">
        <f t="shared" si="8"/>
        <v>0</v>
      </c>
    </row>
    <row r="86" spans="1:9" ht="15.75" thickBot="1" x14ac:dyDescent="0.3">
      <c r="A86" s="62" t="s">
        <v>116</v>
      </c>
      <c r="B86" s="30">
        <v>7.2678019999999997</v>
      </c>
      <c r="C86" s="31">
        <v>7.2678019999999997</v>
      </c>
      <c r="D86" s="31">
        <v>0</v>
      </c>
      <c r="E86" s="13">
        <f t="shared" si="7"/>
        <v>0</v>
      </c>
      <c r="F86" s="109">
        <v>0.28720000000000001</v>
      </c>
      <c r="G86" s="105">
        <v>0.28720000000000001</v>
      </c>
      <c r="H86" s="105">
        <v>0</v>
      </c>
      <c r="I86" s="13">
        <f>H86/G86</f>
        <v>0</v>
      </c>
    </row>
    <row r="87" spans="1:9" ht="15.75" thickBot="1" x14ac:dyDescent="0.3">
      <c r="A87" s="97" t="s">
        <v>106</v>
      </c>
      <c r="B87" s="98">
        <f>SUM(B88:B103)</f>
        <v>1017.26078</v>
      </c>
      <c r="C87" s="99">
        <f t="shared" ref="C87:D87" si="9">SUM(C88:C103)</f>
        <v>1017.26078</v>
      </c>
      <c r="D87" s="99">
        <f t="shared" si="9"/>
        <v>30.315056019999997</v>
      </c>
      <c r="E87" s="100">
        <f>D87/C87</f>
        <v>2.9800673156788762E-2</v>
      </c>
      <c r="F87" s="101">
        <f>SUM(F88:F103)</f>
        <v>1139.3572300000001</v>
      </c>
      <c r="G87" s="102">
        <f t="shared" ref="G87:H87" si="10">SUM(G88:G103)</f>
        <v>1139.3572300000001</v>
      </c>
      <c r="H87" s="102">
        <f t="shared" si="10"/>
        <v>23.361908889999999</v>
      </c>
      <c r="I87" s="100">
        <f>H87/G87</f>
        <v>2.0504463635167346E-2</v>
      </c>
    </row>
    <row r="88" spans="1:9" x14ac:dyDescent="0.25">
      <c r="A88" s="55" t="s">
        <v>97</v>
      </c>
      <c r="B88" s="32">
        <v>275.37791900000002</v>
      </c>
      <c r="C88" s="33">
        <v>275.37791900000002</v>
      </c>
      <c r="D88" s="33">
        <v>3.2852677699999999</v>
      </c>
      <c r="E88" s="38">
        <f t="shared" ref="E88:E103" si="11">D88/C88</f>
        <v>1.1930033395306468E-2</v>
      </c>
      <c r="F88" s="68">
        <v>48.783346000000002</v>
      </c>
      <c r="G88" s="69">
        <v>48.783346000000002</v>
      </c>
      <c r="H88" s="69">
        <v>3.3062769999999998E-2</v>
      </c>
      <c r="I88" s="70">
        <f t="shared" ref="I88" si="12">H88/G88</f>
        <v>6.7774707376570679E-4</v>
      </c>
    </row>
    <row r="89" spans="1:9" x14ac:dyDescent="0.25">
      <c r="A89" s="55" t="s">
        <v>85</v>
      </c>
      <c r="B89" s="32">
        <v>49.144182999999998</v>
      </c>
      <c r="C89" s="33">
        <v>49.144182999999998</v>
      </c>
      <c r="D89" s="33">
        <v>2.3745009599999998</v>
      </c>
      <c r="E89" s="35">
        <f t="shared" si="11"/>
        <v>4.8317029911759846E-2</v>
      </c>
      <c r="F89" s="68">
        <v>38.434399999999997</v>
      </c>
      <c r="G89" s="69">
        <v>38.434399999999997</v>
      </c>
      <c r="H89" s="69">
        <v>2.7409576900000001</v>
      </c>
      <c r="I89" s="70">
        <f>H89/G89</f>
        <v>7.131521995920323E-2</v>
      </c>
    </row>
    <row r="90" spans="1:9" x14ac:dyDescent="0.25">
      <c r="A90" s="50" t="s">
        <v>26</v>
      </c>
      <c r="B90" s="1">
        <v>0.99158000000000002</v>
      </c>
      <c r="C90" s="4">
        <v>0.99158000000000002</v>
      </c>
      <c r="D90" s="4">
        <v>3.6118499999999998E-2</v>
      </c>
      <c r="E90" s="35">
        <f t="shared" si="11"/>
        <v>3.6425200185562431E-2</v>
      </c>
      <c r="F90" s="39" t="s">
        <v>16</v>
      </c>
      <c r="G90" s="40" t="s">
        <v>16</v>
      </c>
      <c r="H90" s="40" t="s">
        <v>16</v>
      </c>
      <c r="I90" s="9" t="s">
        <v>16</v>
      </c>
    </row>
    <row r="91" spans="1:9" x14ac:dyDescent="0.25">
      <c r="A91" s="50" t="s">
        <v>86</v>
      </c>
      <c r="B91" s="1">
        <v>40.719161999999997</v>
      </c>
      <c r="C91" s="4">
        <v>40.719161999999997</v>
      </c>
      <c r="D91" s="4">
        <v>2.30408444</v>
      </c>
      <c r="E91" s="35">
        <f t="shared" si="11"/>
        <v>5.6584770580494763E-2</v>
      </c>
      <c r="F91" s="22">
        <v>18.18</v>
      </c>
      <c r="G91" s="23">
        <v>18.18</v>
      </c>
      <c r="H91" s="23">
        <v>1.2192613999999999</v>
      </c>
      <c r="I91" s="9">
        <f t="shared" ref="I91:I94" si="13">H91/G91</f>
        <v>6.7066083608360832E-2</v>
      </c>
    </row>
    <row r="92" spans="1:9" x14ac:dyDescent="0.25">
      <c r="A92" s="50" t="s">
        <v>27</v>
      </c>
      <c r="B92" s="1">
        <v>145.59217200000001</v>
      </c>
      <c r="C92" s="4">
        <v>145.59217200000001</v>
      </c>
      <c r="D92" s="4">
        <v>3.9018636800000004</v>
      </c>
      <c r="E92" s="35">
        <f t="shared" si="11"/>
        <v>2.6799955151434931E-2</v>
      </c>
      <c r="F92" s="22">
        <v>172.20079999999999</v>
      </c>
      <c r="G92" s="23">
        <v>172.20079999999999</v>
      </c>
      <c r="H92" s="23">
        <v>1.2261288799999999</v>
      </c>
      <c r="I92" s="9">
        <f t="shared" si="13"/>
        <v>7.1203436917830808E-3</v>
      </c>
    </row>
    <row r="93" spans="1:9" x14ac:dyDescent="0.25">
      <c r="A93" s="50" t="s">
        <v>87</v>
      </c>
      <c r="B93" s="1">
        <v>7.6831469999999999</v>
      </c>
      <c r="C93" s="4">
        <v>7.6831469999999999</v>
      </c>
      <c r="D93" s="4">
        <v>0.35708907000000001</v>
      </c>
      <c r="E93" s="35">
        <f t="shared" si="11"/>
        <v>4.6476928008796395E-2</v>
      </c>
      <c r="F93" s="22">
        <v>61.020299999999999</v>
      </c>
      <c r="G93" s="23">
        <v>61.020299999999999</v>
      </c>
      <c r="H93" s="23">
        <v>17.552598109999998</v>
      </c>
      <c r="I93" s="9">
        <f t="shared" si="13"/>
        <v>0.2876517832590138</v>
      </c>
    </row>
    <row r="94" spans="1:9" x14ac:dyDescent="0.25">
      <c r="A94" s="50" t="s">
        <v>88</v>
      </c>
      <c r="B94" s="16">
        <v>1.361148</v>
      </c>
      <c r="C94" s="17">
        <v>1.361148</v>
      </c>
      <c r="D94" s="17">
        <v>5.2285289999999998E-2</v>
      </c>
      <c r="E94" s="35">
        <f t="shared" si="11"/>
        <v>3.8412641388004827E-2</v>
      </c>
      <c r="F94" s="16">
        <v>0.2394</v>
      </c>
      <c r="G94" s="17">
        <v>0.2394</v>
      </c>
      <c r="H94" s="17">
        <v>0</v>
      </c>
      <c r="I94" s="9">
        <f t="shared" si="13"/>
        <v>0</v>
      </c>
    </row>
    <row r="95" spans="1:9" x14ac:dyDescent="0.25">
      <c r="A95" s="50" t="s">
        <v>98</v>
      </c>
      <c r="B95" s="16">
        <v>2.9946999999999999</v>
      </c>
      <c r="C95" s="17">
        <v>2.9946999999999999</v>
      </c>
      <c r="D95" s="17">
        <v>0.13074680999999999</v>
      </c>
      <c r="E95" s="35">
        <f t="shared" si="11"/>
        <v>4.365940160951013E-2</v>
      </c>
      <c r="F95" s="45" t="s">
        <v>16</v>
      </c>
      <c r="G95" s="46" t="s">
        <v>16</v>
      </c>
      <c r="H95" s="46" t="s">
        <v>16</v>
      </c>
      <c r="I95" s="9" t="s">
        <v>16</v>
      </c>
    </row>
    <row r="96" spans="1:9" x14ac:dyDescent="0.25">
      <c r="A96" s="50" t="s">
        <v>99</v>
      </c>
      <c r="B96" s="16">
        <v>122.1542</v>
      </c>
      <c r="C96" s="17">
        <v>122.1542</v>
      </c>
      <c r="D96" s="17">
        <v>4.0544775299999998</v>
      </c>
      <c r="E96" s="35">
        <f t="shared" si="11"/>
        <v>3.319147053478308E-2</v>
      </c>
      <c r="F96" s="82">
        <v>180.47976800000001</v>
      </c>
      <c r="G96" s="83">
        <v>180.47976800000001</v>
      </c>
      <c r="H96" s="83">
        <v>0.15990768999999999</v>
      </c>
      <c r="I96" s="9">
        <f t="shared" ref="I96:I103" si="14">H96/G96</f>
        <v>8.8601449221721064E-4</v>
      </c>
    </row>
    <row r="97" spans="1:9" x14ac:dyDescent="0.25">
      <c r="A97" s="50" t="s">
        <v>89</v>
      </c>
      <c r="B97" s="1">
        <v>9.6793960000000006</v>
      </c>
      <c r="C97" s="4">
        <v>9.6793960000000006</v>
      </c>
      <c r="D97" s="4">
        <v>0.43310516999999998</v>
      </c>
      <c r="E97" s="35">
        <f t="shared" si="11"/>
        <v>4.4745061572023702E-2</v>
      </c>
      <c r="F97" s="22">
        <v>6.8538839999999999</v>
      </c>
      <c r="G97" s="23">
        <v>6.8538839999999999</v>
      </c>
      <c r="H97" s="23">
        <v>8.0250000000000002E-2</v>
      </c>
      <c r="I97" s="9">
        <f t="shared" si="14"/>
        <v>1.1708689554710877E-2</v>
      </c>
    </row>
    <row r="98" spans="1:9" x14ac:dyDescent="0.25">
      <c r="A98" s="50" t="s">
        <v>105</v>
      </c>
      <c r="B98" s="1">
        <v>62.078699999999998</v>
      </c>
      <c r="C98" s="4">
        <v>62.078699999999998</v>
      </c>
      <c r="D98" s="4">
        <v>2.0542511399999999</v>
      </c>
      <c r="E98" s="35">
        <f t="shared" si="11"/>
        <v>3.3091078582508975E-2</v>
      </c>
      <c r="F98" s="22">
        <v>563.88599999999997</v>
      </c>
      <c r="G98" s="23">
        <v>563.88599999999997</v>
      </c>
      <c r="H98" s="23">
        <v>0.22893307000000002</v>
      </c>
      <c r="I98" s="9">
        <f t="shared" si="14"/>
        <v>4.0599176074596646E-4</v>
      </c>
    </row>
    <row r="99" spans="1:9" x14ac:dyDescent="0.25">
      <c r="A99" s="50" t="s">
        <v>35</v>
      </c>
      <c r="B99" s="1">
        <v>119.775536</v>
      </c>
      <c r="C99" s="4">
        <v>119.775536</v>
      </c>
      <c r="D99" s="4">
        <v>5.7960539200000003</v>
      </c>
      <c r="E99" s="35">
        <f t="shared" si="11"/>
        <v>4.8390966248733798E-2</v>
      </c>
      <c r="F99" s="22">
        <v>9.346819</v>
      </c>
      <c r="G99" s="23">
        <v>9.346819</v>
      </c>
      <c r="H99" s="23">
        <v>0.11071228</v>
      </c>
      <c r="I99" s="9">
        <f t="shared" si="14"/>
        <v>1.1844915366393635E-2</v>
      </c>
    </row>
    <row r="100" spans="1:9" x14ac:dyDescent="0.25">
      <c r="A100" s="50" t="s">
        <v>32</v>
      </c>
      <c r="B100" s="1">
        <v>100.73950000000001</v>
      </c>
      <c r="C100" s="4">
        <v>100.73950000000001</v>
      </c>
      <c r="D100" s="4">
        <v>2.3180591000000002</v>
      </c>
      <c r="E100" s="35">
        <f t="shared" si="11"/>
        <v>2.3010428878443907E-2</v>
      </c>
      <c r="F100" s="22">
        <v>6.6818</v>
      </c>
      <c r="G100" s="23">
        <v>6.6818</v>
      </c>
      <c r="H100" s="23">
        <v>1.0097E-2</v>
      </c>
      <c r="I100" s="9">
        <f t="shared" si="14"/>
        <v>1.5111197581490017E-3</v>
      </c>
    </row>
    <row r="101" spans="1:9" x14ac:dyDescent="0.25">
      <c r="A101" s="50" t="s">
        <v>30</v>
      </c>
      <c r="B101" s="1">
        <v>24.508593000000001</v>
      </c>
      <c r="C101" s="4">
        <v>24.508593000000001</v>
      </c>
      <c r="D101" s="4">
        <v>0.28775676</v>
      </c>
      <c r="E101" s="35">
        <f t="shared" si="11"/>
        <v>1.1741055881910479E-2</v>
      </c>
      <c r="F101" s="22">
        <v>11.75526</v>
      </c>
      <c r="G101" s="23">
        <v>11.75526</v>
      </c>
      <c r="H101" s="23">
        <v>0</v>
      </c>
      <c r="I101" s="9">
        <f t="shared" si="14"/>
        <v>0</v>
      </c>
    </row>
    <row r="102" spans="1:9" x14ac:dyDescent="0.25">
      <c r="A102" s="50" t="s">
        <v>90</v>
      </c>
      <c r="B102" s="1">
        <v>5.1401110000000001</v>
      </c>
      <c r="C102" s="4">
        <v>5.1401110000000001</v>
      </c>
      <c r="D102" s="4">
        <v>0.22368666000000001</v>
      </c>
      <c r="E102" s="35">
        <f t="shared" si="11"/>
        <v>4.3517865664768722E-2</v>
      </c>
      <c r="F102" s="22">
        <v>4.3344529999999999</v>
      </c>
      <c r="G102" s="23">
        <v>4.3344529999999999</v>
      </c>
      <c r="H102" s="23">
        <v>0</v>
      </c>
      <c r="I102" s="9">
        <f t="shared" si="14"/>
        <v>0</v>
      </c>
    </row>
    <row r="103" spans="1:9" ht="15.75" thickBot="1" x14ac:dyDescent="0.3">
      <c r="A103" s="50" t="s">
        <v>91</v>
      </c>
      <c r="B103" s="28">
        <v>49.320732999999997</v>
      </c>
      <c r="C103" s="29">
        <v>49.320732999999997</v>
      </c>
      <c r="D103" s="29">
        <v>2.7057092200000001</v>
      </c>
      <c r="E103" s="36">
        <f t="shared" si="11"/>
        <v>5.4859468937738624E-2</v>
      </c>
      <c r="F103" s="76">
        <v>17.161000000000001</v>
      </c>
      <c r="G103" s="77">
        <v>17.161000000000001</v>
      </c>
      <c r="H103" s="77">
        <v>0</v>
      </c>
      <c r="I103" s="67">
        <f t="shared" si="14"/>
        <v>0</v>
      </c>
    </row>
    <row r="104" spans="1:9" ht="15.75" thickBot="1" x14ac:dyDescent="0.3">
      <c r="A104" s="18" t="s">
        <v>107</v>
      </c>
      <c r="B104" s="71">
        <f>SUM(B105:B112)</f>
        <v>1068.9871700000001</v>
      </c>
      <c r="C104" s="72">
        <f t="shared" ref="C104:D104" si="15">SUM(C105:C112)</f>
        <v>1068.9871700000001</v>
      </c>
      <c r="D104" s="72">
        <f t="shared" si="15"/>
        <v>3.8302043000000001</v>
      </c>
      <c r="E104" s="73">
        <f>D104/C104</f>
        <v>3.5830217681658422E-3</v>
      </c>
      <c r="F104" s="75">
        <f>SUM(F105:F112)</f>
        <v>1927.39651</v>
      </c>
      <c r="G104" s="74">
        <f t="shared" ref="G104:H104" si="16">SUM(G105:G112)</f>
        <v>1927.39651</v>
      </c>
      <c r="H104" s="74">
        <f t="shared" si="16"/>
        <v>3.2999024299999999</v>
      </c>
      <c r="I104" s="73">
        <f>H104/G104</f>
        <v>1.7121035619183517E-3</v>
      </c>
    </row>
    <row r="105" spans="1:9" x14ac:dyDescent="0.25">
      <c r="A105" s="50" t="s">
        <v>92</v>
      </c>
      <c r="B105" s="32">
        <v>23.249666999999999</v>
      </c>
      <c r="C105" s="33">
        <v>23.249666999999999</v>
      </c>
      <c r="D105" s="33">
        <v>0.99889679000000009</v>
      </c>
      <c r="E105" s="38">
        <f t="shared" ref="E105:E112" si="17">D105/C105</f>
        <v>4.2963918149881465E-2</v>
      </c>
      <c r="F105" s="78">
        <v>7.7005929999999996</v>
      </c>
      <c r="G105" s="79">
        <v>7.7005929999999996</v>
      </c>
      <c r="H105" s="79">
        <v>4.5115730000000007E-2</v>
      </c>
      <c r="I105" s="70">
        <f t="shared" ref="I105:I106" si="18">H105/G105</f>
        <v>5.8587345156405502E-3</v>
      </c>
    </row>
    <row r="106" spans="1:9" x14ac:dyDescent="0.25">
      <c r="A106" s="50" t="s">
        <v>37</v>
      </c>
      <c r="B106" s="1">
        <v>8.3779570000000003</v>
      </c>
      <c r="C106" s="4">
        <v>8.3779570000000003</v>
      </c>
      <c r="D106" s="4">
        <v>0.21338482</v>
      </c>
      <c r="E106" s="35">
        <f t="shared" si="17"/>
        <v>2.5469791740396854E-2</v>
      </c>
      <c r="F106" s="2">
        <v>1.405</v>
      </c>
      <c r="G106" s="3">
        <v>1.405</v>
      </c>
      <c r="H106" s="3">
        <v>0</v>
      </c>
      <c r="I106" s="9">
        <f t="shared" si="18"/>
        <v>0</v>
      </c>
    </row>
    <row r="107" spans="1:9" x14ac:dyDescent="0.25">
      <c r="A107" s="50" t="s">
        <v>93</v>
      </c>
      <c r="B107" s="1">
        <v>28.23216</v>
      </c>
      <c r="C107" s="4">
        <v>28.23216</v>
      </c>
      <c r="D107" s="4">
        <v>1.0352374900000001</v>
      </c>
      <c r="E107" s="35">
        <f t="shared" si="17"/>
        <v>3.6668731333344667E-2</v>
      </c>
      <c r="F107" s="2">
        <v>76.628013999999993</v>
      </c>
      <c r="G107" s="3">
        <v>76.628013999999993</v>
      </c>
      <c r="H107" s="3">
        <v>2.7738423800000001</v>
      </c>
      <c r="I107" s="9">
        <f>H107/G107</f>
        <v>3.6198802959972319E-2</v>
      </c>
    </row>
    <row r="108" spans="1:9" x14ac:dyDescent="0.25">
      <c r="A108" s="56" t="s">
        <v>94</v>
      </c>
      <c r="B108" s="1">
        <v>10.706635</v>
      </c>
      <c r="C108" s="4">
        <v>10.706635</v>
      </c>
      <c r="D108" s="4">
        <v>0.46474257000000002</v>
      </c>
      <c r="E108" s="35">
        <f t="shared" si="17"/>
        <v>4.3406968669427885E-2</v>
      </c>
      <c r="F108" s="2">
        <v>4.7192999999999996</v>
      </c>
      <c r="G108" s="3">
        <v>4.7192999999999996</v>
      </c>
      <c r="H108" s="3">
        <v>4.3861999999999998E-3</v>
      </c>
      <c r="I108" s="9">
        <f>H108/G108</f>
        <v>9.2941749835780737E-4</v>
      </c>
    </row>
    <row r="109" spans="1:9" x14ac:dyDescent="0.25">
      <c r="A109" s="56" t="s">
        <v>100</v>
      </c>
      <c r="B109" s="1">
        <v>608.37710000000004</v>
      </c>
      <c r="C109" s="4">
        <v>608.37710000000004</v>
      </c>
      <c r="D109" s="4">
        <v>0.38645019000000003</v>
      </c>
      <c r="E109" s="35">
        <f t="shared" si="17"/>
        <v>6.3521488563589919E-4</v>
      </c>
      <c r="F109" s="2">
        <v>1291.3154</v>
      </c>
      <c r="G109" s="3">
        <v>1291.3154</v>
      </c>
      <c r="H109" s="3">
        <v>0.28891572999999998</v>
      </c>
      <c r="I109" s="9">
        <f t="shared" ref="I109:I110" si="19">H109/G109</f>
        <v>2.2373753925648219E-4</v>
      </c>
    </row>
    <row r="110" spans="1:9" x14ac:dyDescent="0.25">
      <c r="A110" s="56" t="s">
        <v>101</v>
      </c>
      <c r="B110" s="1">
        <v>370.10353500000002</v>
      </c>
      <c r="C110" s="4">
        <v>370.10353500000002</v>
      </c>
      <c r="D110" s="4">
        <v>0</v>
      </c>
      <c r="E110" s="35">
        <f t="shared" si="17"/>
        <v>0</v>
      </c>
      <c r="F110" s="2">
        <v>526.93190000000004</v>
      </c>
      <c r="G110" s="3">
        <v>526.93190000000004</v>
      </c>
      <c r="H110" s="3">
        <v>0</v>
      </c>
      <c r="I110" s="9">
        <f t="shared" si="19"/>
        <v>0</v>
      </c>
    </row>
    <row r="111" spans="1:9" x14ac:dyDescent="0.25">
      <c r="A111" s="57" t="s">
        <v>95</v>
      </c>
      <c r="B111" s="1">
        <v>14.148</v>
      </c>
      <c r="C111" s="4">
        <v>14.148</v>
      </c>
      <c r="D111" s="4">
        <v>0.28923315999999999</v>
      </c>
      <c r="E111" s="35">
        <f t="shared" si="17"/>
        <v>2.0443395532937517E-2</v>
      </c>
      <c r="F111" s="2">
        <v>0.12443899999999999</v>
      </c>
      <c r="G111" s="3">
        <v>0.12443899999999999</v>
      </c>
      <c r="H111" s="3">
        <v>0</v>
      </c>
      <c r="I111" s="9">
        <f>H111/G111</f>
        <v>0</v>
      </c>
    </row>
    <row r="112" spans="1:9" ht="15.75" thickBot="1" x14ac:dyDescent="0.3">
      <c r="A112" s="58" t="s">
        <v>96</v>
      </c>
      <c r="B112" s="30">
        <v>5.792116</v>
      </c>
      <c r="C112" s="31">
        <v>5.792116</v>
      </c>
      <c r="D112" s="31">
        <v>0.44225928000000003</v>
      </c>
      <c r="E112" s="37">
        <f t="shared" si="17"/>
        <v>7.6355390672424389E-2</v>
      </c>
      <c r="F112" s="24">
        <v>18.571864000000001</v>
      </c>
      <c r="G112" s="25">
        <v>18.571864000000001</v>
      </c>
      <c r="H112" s="25">
        <v>0.18764239000000002</v>
      </c>
      <c r="I112" s="15">
        <f t="shared" ref="I112" si="20">H112/G112</f>
        <v>1.0103584109812564E-2</v>
      </c>
    </row>
    <row r="113" spans="1:9" x14ac:dyDescent="0.25">
      <c r="A113" s="115" t="s">
        <v>125</v>
      </c>
      <c r="B113" s="115"/>
      <c r="C113" s="115"/>
      <c r="D113" s="115"/>
      <c r="E113" s="115"/>
      <c r="F113" s="116" t="s">
        <v>124</v>
      </c>
      <c r="G113" s="116"/>
      <c r="H113" s="116"/>
      <c r="I113" s="116"/>
    </row>
    <row r="114" spans="1:9" x14ac:dyDescent="0.25">
      <c r="A114" s="117" t="s">
        <v>40</v>
      </c>
      <c r="B114" s="118"/>
      <c r="C114" s="118"/>
      <c r="D114" s="118"/>
      <c r="E114" s="118"/>
      <c r="F114" s="118"/>
      <c r="G114" s="118"/>
      <c r="H114" s="118"/>
      <c r="I114" s="118"/>
    </row>
    <row r="115" spans="1:9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</row>
    <row r="116" spans="1:9" x14ac:dyDescent="0.25">
      <c r="A116" s="128" t="s">
        <v>0</v>
      </c>
      <c r="B116" s="128"/>
      <c r="C116" s="128"/>
      <c r="D116" s="128"/>
      <c r="E116" s="128"/>
      <c r="F116" s="128"/>
      <c r="G116" s="128"/>
      <c r="H116" s="128"/>
      <c r="I116" s="128"/>
    </row>
    <row r="117" spans="1:9" x14ac:dyDescent="0.25">
      <c r="A117" s="128" t="s">
        <v>1</v>
      </c>
      <c r="B117" s="128"/>
      <c r="C117" s="128"/>
      <c r="D117" s="128"/>
      <c r="E117" s="128"/>
      <c r="F117" s="128"/>
      <c r="G117" s="128"/>
      <c r="H117" s="128"/>
      <c r="I117" s="128"/>
    </row>
    <row r="118" spans="1:9" x14ac:dyDescent="0.25">
      <c r="A118" s="129" t="s">
        <v>39</v>
      </c>
      <c r="B118" s="129"/>
      <c r="C118" s="129"/>
      <c r="D118" s="129"/>
      <c r="E118" s="129"/>
      <c r="F118" s="129"/>
      <c r="G118" s="129"/>
      <c r="H118" s="129"/>
      <c r="I118" s="129"/>
    </row>
    <row r="119" spans="1:9" x14ac:dyDescent="0.25">
      <c r="A119" s="129" t="s">
        <v>102</v>
      </c>
      <c r="B119" s="129"/>
      <c r="C119" s="129"/>
      <c r="D119" s="129"/>
      <c r="E119" s="129"/>
      <c r="F119" s="129"/>
      <c r="G119" s="129"/>
      <c r="H119" s="129"/>
      <c r="I119" s="129"/>
    </row>
    <row r="120" spans="1:9" x14ac:dyDescent="0.25">
      <c r="A120" s="129" t="s">
        <v>118</v>
      </c>
      <c r="B120" s="129"/>
      <c r="C120" s="129"/>
      <c r="D120" s="129"/>
      <c r="E120" s="129"/>
      <c r="F120" s="129"/>
      <c r="G120" s="129"/>
      <c r="H120" s="129"/>
      <c r="I120" s="129"/>
    </row>
    <row r="121" spans="1:9" x14ac:dyDescent="0.25">
      <c r="A121" s="120" t="s">
        <v>2</v>
      </c>
      <c r="B121" s="120"/>
      <c r="C121" s="120"/>
      <c r="D121" s="120"/>
      <c r="E121" s="120"/>
      <c r="F121" s="120"/>
      <c r="G121" s="120"/>
      <c r="H121" s="120"/>
      <c r="I121" s="120"/>
    </row>
    <row r="122" spans="1:9" ht="7.5" customHeight="1" thickBot="1" x14ac:dyDescent="0.3">
      <c r="A122" s="121"/>
      <c r="B122" s="121"/>
      <c r="C122" s="121"/>
      <c r="D122" s="121"/>
      <c r="E122" s="121"/>
      <c r="F122" s="121"/>
      <c r="G122" s="121"/>
      <c r="H122" s="121"/>
      <c r="I122" s="121"/>
    </row>
    <row r="123" spans="1:9" x14ac:dyDescent="0.25">
      <c r="A123" s="122" t="s">
        <v>3</v>
      </c>
      <c r="B123" s="124" t="s">
        <v>4</v>
      </c>
      <c r="C123" s="125"/>
      <c r="D123" s="125"/>
      <c r="E123" s="126"/>
      <c r="F123" s="124" t="s">
        <v>5</v>
      </c>
      <c r="G123" s="125"/>
      <c r="H123" s="125"/>
      <c r="I123" s="127"/>
    </row>
    <row r="124" spans="1:9" ht="30.75" thickBot="1" x14ac:dyDescent="0.3">
      <c r="A124" s="123"/>
      <c r="B124" s="84" t="s">
        <v>6</v>
      </c>
      <c r="C124" s="85" t="s">
        <v>7</v>
      </c>
      <c r="D124" s="85" t="s">
        <v>8</v>
      </c>
      <c r="E124" s="86" t="s">
        <v>9</v>
      </c>
      <c r="F124" s="87" t="s">
        <v>6</v>
      </c>
      <c r="G124" s="85" t="s">
        <v>7</v>
      </c>
      <c r="H124" s="85" t="s">
        <v>8</v>
      </c>
      <c r="I124" s="88" t="s">
        <v>9</v>
      </c>
    </row>
    <row r="125" spans="1:9" ht="15.75" thickBot="1" x14ac:dyDescent="0.3">
      <c r="A125" s="43" t="s">
        <v>33</v>
      </c>
      <c r="B125" s="90">
        <f>B127+B158+B202+B219</f>
        <v>20398.888833999998</v>
      </c>
      <c r="C125" s="91">
        <f>C127+C158+C202+C219</f>
        <v>20360.719891999997</v>
      </c>
      <c r="D125" s="91">
        <f>D127+D158+D202+D219</f>
        <v>2975.59446458</v>
      </c>
      <c r="E125" s="92">
        <f>D125/C125</f>
        <v>0.14614387312253882</v>
      </c>
      <c r="F125" s="64">
        <f>F127+F158+F202+F219</f>
        <v>10291.506385999999</v>
      </c>
      <c r="G125" s="65">
        <f>G127+G158+G202+G219</f>
        <v>10323.060567999999</v>
      </c>
      <c r="H125" s="65">
        <f>H127+H158+H202+H219</f>
        <v>1025.1685623200001</v>
      </c>
      <c r="I125" s="66">
        <f>H125/G125</f>
        <v>9.9308587367769111E-2</v>
      </c>
    </row>
    <row r="126" spans="1:9" ht="15.75" thickBot="1" x14ac:dyDescent="0.3">
      <c r="A126" s="63" t="s">
        <v>10</v>
      </c>
      <c r="B126" s="95">
        <f>B127+B158+B202+B219-B203-B210-B211-B224-B225</f>
        <v>19019.881379999999</v>
      </c>
      <c r="C126" s="96">
        <f>C127+C158+C202+C219-C203-C210-C211-C224-C225</f>
        <v>18981.712437999999</v>
      </c>
      <c r="D126" s="96">
        <f>D127+D158+D202+D219-D203-D210-D211-D224-D225</f>
        <v>2718.6964408899998</v>
      </c>
      <c r="E126" s="42">
        <f>D126/C126</f>
        <v>0.14322714295509864</v>
      </c>
      <c r="F126" s="89">
        <f>F127+F158+F202+F219-F165-F203-F211-F224-F225</f>
        <v>6551.2933030000004</v>
      </c>
      <c r="G126" s="89">
        <f>G127+G158+G202+G219-G165-G203-G211-G224-G225</f>
        <v>6582.8474850000002</v>
      </c>
      <c r="H126" s="89">
        <f>H127+H158+H202+H219-H165-H203-H211-H224-H225</f>
        <v>663.68249943000012</v>
      </c>
      <c r="I126" s="19">
        <f>H126/G126</f>
        <v>0.10081997204740041</v>
      </c>
    </row>
    <row r="127" spans="1:9" ht="15.75" thickBot="1" x14ac:dyDescent="0.3">
      <c r="A127" s="44" t="s">
        <v>11</v>
      </c>
      <c r="B127" s="93">
        <f>SUM(B128:B157)</f>
        <v>12115.912067999998</v>
      </c>
      <c r="C127" s="41">
        <f>SUM(C128:C157)</f>
        <v>12076.795925999999</v>
      </c>
      <c r="D127" s="41">
        <f>SUM(D128:D157)</f>
        <v>1773.4495503800001</v>
      </c>
      <c r="E127" s="94">
        <f>D127/C127</f>
        <v>0.1468476871884504</v>
      </c>
      <c r="F127" s="7">
        <f>SUM(F128:F157)</f>
        <v>3764.6958290000007</v>
      </c>
      <c r="G127" s="8">
        <f>SUM(G128:G157)</f>
        <v>3796.1972110000002</v>
      </c>
      <c r="H127" s="8">
        <f>SUM(H128:H157)</f>
        <v>439.55922191000008</v>
      </c>
      <c r="I127" s="11">
        <f>H127/G127</f>
        <v>0.11578935378707859</v>
      </c>
    </row>
    <row r="128" spans="1:9" x14ac:dyDescent="0.25">
      <c r="A128" s="49" t="s">
        <v>12</v>
      </c>
      <c r="B128" s="26">
        <v>138.34462500000001</v>
      </c>
      <c r="C128" s="27">
        <v>159.32649000000001</v>
      </c>
      <c r="D128" s="27">
        <v>17.95233532</v>
      </c>
      <c r="E128" s="34">
        <f>D128/C128</f>
        <v>0.11267640001358216</v>
      </c>
      <c r="F128" s="20">
        <v>11.655374999999999</v>
      </c>
      <c r="G128" s="21">
        <v>5.0493750000000004</v>
      </c>
      <c r="H128" s="21">
        <v>0.48502341999999998</v>
      </c>
      <c r="I128" s="12">
        <f>H128/G128</f>
        <v>9.6056129719024622E-2</v>
      </c>
    </row>
    <row r="129" spans="1:9" x14ac:dyDescent="0.25">
      <c r="A129" s="50" t="s">
        <v>13</v>
      </c>
      <c r="B129" s="1">
        <v>123.698171</v>
      </c>
      <c r="C129" s="4">
        <v>123.698171</v>
      </c>
      <c r="D129" s="4">
        <v>18.41541127</v>
      </c>
      <c r="E129" s="35">
        <f>D129/C129</f>
        <v>0.1488737555383903</v>
      </c>
      <c r="F129" s="22">
        <v>1.915</v>
      </c>
      <c r="G129" s="23">
        <v>1.915</v>
      </c>
      <c r="H129" s="23">
        <v>1.2310209999999999E-2</v>
      </c>
      <c r="I129" s="9">
        <f>H129/G129</f>
        <v>6.428308093994777E-3</v>
      </c>
    </row>
    <row r="130" spans="1:9" x14ac:dyDescent="0.25">
      <c r="A130" s="50" t="s">
        <v>19</v>
      </c>
      <c r="B130" s="1">
        <v>146.54255499999999</v>
      </c>
      <c r="C130" s="4">
        <v>146.54255499999999</v>
      </c>
      <c r="D130" s="4">
        <v>19.538819119999999</v>
      </c>
      <c r="E130" s="35">
        <f t="shared" ref="E130:E152" si="21">D130/C130</f>
        <v>0.13333204897376055</v>
      </c>
      <c r="F130" s="22">
        <v>45.294116000000002</v>
      </c>
      <c r="G130" s="23">
        <v>45.294116000000002</v>
      </c>
      <c r="H130" s="23">
        <v>3.6890321899999998</v>
      </c>
      <c r="I130" s="9">
        <f t="shared" ref="I130:I142" si="22">H130/G130</f>
        <v>8.1446168195445062E-2</v>
      </c>
    </row>
    <row r="131" spans="1:9" x14ac:dyDescent="0.25">
      <c r="A131" s="50" t="s">
        <v>41</v>
      </c>
      <c r="B131" s="1">
        <v>68.008010999999996</v>
      </c>
      <c r="C131" s="4">
        <v>68.008010999999996</v>
      </c>
      <c r="D131" s="4">
        <v>12.253438060000001</v>
      </c>
      <c r="E131" s="35">
        <f t="shared" si="21"/>
        <v>0.18017639216062356</v>
      </c>
      <c r="F131" s="22">
        <v>3.2549999999999999</v>
      </c>
      <c r="G131" s="23">
        <v>3.2549999999999999</v>
      </c>
      <c r="H131" s="23">
        <v>1.2027947299999999</v>
      </c>
      <c r="I131" s="9">
        <f t="shared" si="22"/>
        <v>0.36952219047619045</v>
      </c>
    </row>
    <row r="132" spans="1:9" x14ac:dyDescent="0.25">
      <c r="A132" s="51" t="s">
        <v>42</v>
      </c>
      <c r="B132" s="1">
        <v>1915.7079530000001</v>
      </c>
      <c r="C132" s="4">
        <v>1915.7079530000001</v>
      </c>
      <c r="D132" s="4">
        <v>299.24301564999996</v>
      </c>
      <c r="E132" s="35">
        <f t="shared" si="21"/>
        <v>0.15620492423251947</v>
      </c>
      <c r="F132" s="22">
        <v>1638.273463</v>
      </c>
      <c r="G132" s="23">
        <v>1638.273463</v>
      </c>
      <c r="H132" s="23">
        <v>55.886230179999998</v>
      </c>
      <c r="I132" s="9">
        <f t="shared" si="22"/>
        <v>3.4112882520639348E-2</v>
      </c>
    </row>
    <row r="133" spans="1:9" x14ac:dyDescent="0.25">
      <c r="A133" s="52" t="s">
        <v>43</v>
      </c>
      <c r="B133" s="1">
        <v>27.702269000000001</v>
      </c>
      <c r="C133" s="4">
        <v>27.702269000000001</v>
      </c>
      <c r="D133" s="4">
        <v>2.75173559</v>
      </c>
      <c r="E133" s="35">
        <f t="shared" si="21"/>
        <v>9.9332498359610902E-2</v>
      </c>
      <c r="F133" s="22">
        <v>1.2581</v>
      </c>
      <c r="G133" s="23">
        <v>1.2581</v>
      </c>
      <c r="H133" s="23">
        <v>2.7886E-3</v>
      </c>
      <c r="I133" s="9">
        <f t="shared" si="22"/>
        <v>2.2165169700341784E-3</v>
      </c>
    </row>
    <row r="134" spans="1:9" x14ac:dyDescent="0.25">
      <c r="A134" s="52" t="s">
        <v>44</v>
      </c>
      <c r="B134" s="1">
        <v>30.403946000000001</v>
      </c>
      <c r="C134" s="4">
        <v>30.403946000000001</v>
      </c>
      <c r="D134" s="4">
        <v>4.2142194000000002</v>
      </c>
      <c r="E134" s="35">
        <f t="shared" si="21"/>
        <v>0.13860764652061941</v>
      </c>
      <c r="F134" s="22">
        <v>665.26155100000005</v>
      </c>
      <c r="G134" s="23">
        <v>665.26155100000005</v>
      </c>
      <c r="H134" s="23">
        <v>67.12746915000001</v>
      </c>
      <c r="I134" s="9">
        <f t="shared" si="22"/>
        <v>0.10090387615081035</v>
      </c>
    </row>
    <row r="135" spans="1:9" x14ac:dyDescent="0.25">
      <c r="A135" s="50" t="s">
        <v>45</v>
      </c>
      <c r="B135" s="1">
        <v>66.637037000000007</v>
      </c>
      <c r="C135" s="4">
        <v>66.637037000000007</v>
      </c>
      <c r="D135" s="4">
        <v>9.4983955800000004</v>
      </c>
      <c r="E135" s="35">
        <f t="shared" si="21"/>
        <v>0.14253928457233175</v>
      </c>
      <c r="F135" s="22">
        <v>127.50920000000001</v>
      </c>
      <c r="G135" s="23">
        <v>127.50920000000001</v>
      </c>
      <c r="H135" s="23">
        <v>16.443606970000001</v>
      </c>
      <c r="I135" s="9">
        <f t="shared" si="22"/>
        <v>0.12896016107073058</v>
      </c>
    </row>
    <row r="136" spans="1:9" x14ac:dyDescent="0.25">
      <c r="A136" s="52" t="s">
        <v>46</v>
      </c>
      <c r="B136" s="1">
        <v>1390.8270990000001</v>
      </c>
      <c r="C136" s="4">
        <v>1390.8270990000001</v>
      </c>
      <c r="D136" s="4">
        <v>207.30840184000002</v>
      </c>
      <c r="E136" s="35">
        <f t="shared" si="21"/>
        <v>0.14905404272684508</v>
      </c>
      <c r="F136" s="22">
        <v>506.46143699999999</v>
      </c>
      <c r="G136" s="23">
        <v>506.46143699999999</v>
      </c>
      <c r="H136" s="23">
        <v>131.11189153000001</v>
      </c>
      <c r="I136" s="9">
        <f t="shared" si="22"/>
        <v>0.25887833100706542</v>
      </c>
    </row>
    <row r="137" spans="1:9" x14ac:dyDescent="0.25">
      <c r="A137" s="53" t="s">
        <v>47</v>
      </c>
      <c r="B137" s="1">
        <v>36.089022</v>
      </c>
      <c r="C137" s="4">
        <v>36.089022</v>
      </c>
      <c r="D137" s="4">
        <v>4.2123594600000001</v>
      </c>
      <c r="E137" s="35">
        <f t="shared" si="21"/>
        <v>0.11672135254870582</v>
      </c>
      <c r="F137" s="22">
        <v>6.125</v>
      </c>
      <c r="G137" s="23">
        <v>6.125</v>
      </c>
      <c r="H137" s="23">
        <v>0.20243106</v>
      </c>
      <c r="I137" s="9">
        <f t="shared" si="22"/>
        <v>3.3049968979591837E-2</v>
      </c>
    </row>
    <row r="138" spans="1:9" x14ac:dyDescent="0.25">
      <c r="A138" s="53" t="s">
        <v>48</v>
      </c>
      <c r="B138" s="1">
        <v>14.442424000000001</v>
      </c>
      <c r="C138" s="4">
        <v>14.442424000000001</v>
      </c>
      <c r="D138" s="4">
        <v>1.8903621900000001</v>
      </c>
      <c r="E138" s="35">
        <f t="shared" si="21"/>
        <v>0.13088953696415503</v>
      </c>
      <c r="F138" s="22">
        <v>103.29583599999999</v>
      </c>
      <c r="G138" s="23">
        <v>117.76583599999999</v>
      </c>
      <c r="H138" s="23">
        <v>56.739189780000004</v>
      </c>
      <c r="I138" s="9">
        <f t="shared" si="22"/>
        <v>0.4817966883027095</v>
      </c>
    </row>
    <row r="139" spans="1:9" x14ac:dyDescent="0.25">
      <c r="A139" s="53" t="s">
        <v>49</v>
      </c>
      <c r="B139" s="1">
        <v>499.03449999999998</v>
      </c>
      <c r="C139" s="4">
        <v>499.03449999999998</v>
      </c>
      <c r="D139" s="4">
        <v>18.18551789</v>
      </c>
      <c r="E139" s="35">
        <f t="shared" si="21"/>
        <v>3.644140413137769E-2</v>
      </c>
      <c r="F139" s="22">
        <v>132.37989999999999</v>
      </c>
      <c r="G139" s="23">
        <v>132.37989999999999</v>
      </c>
      <c r="H139" s="23">
        <v>3.38328886</v>
      </c>
      <c r="I139" s="9">
        <f t="shared" si="22"/>
        <v>2.5557421179499305E-2</v>
      </c>
    </row>
    <row r="140" spans="1:9" x14ac:dyDescent="0.25">
      <c r="A140" s="53" t="s">
        <v>50</v>
      </c>
      <c r="B140" s="1">
        <v>107.804514</v>
      </c>
      <c r="C140" s="4">
        <v>107.804514</v>
      </c>
      <c r="D140" s="4">
        <v>26.804876800000002</v>
      </c>
      <c r="E140" s="35">
        <f t="shared" si="21"/>
        <v>0.24864336200244827</v>
      </c>
      <c r="F140" s="22">
        <v>24.289570000000001</v>
      </c>
      <c r="G140" s="23">
        <v>24.289570000000001</v>
      </c>
      <c r="H140" s="23">
        <v>0.16591157999999998</v>
      </c>
      <c r="I140" s="9">
        <f t="shared" si="22"/>
        <v>6.8305688408646171E-3</v>
      </c>
    </row>
    <row r="141" spans="1:9" x14ac:dyDescent="0.25">
      <c r="A141" s="53" t="s">
        <v>51</v>
      </c>
      <c r="B141" s="1">
        <v>900.29104099999995</v>
      </c>
      <c r="C141" s="4">
        <v>898.80515800000001</v>
      </c>
      <c r="D141" s="4">
        <v>145.31831711000001</v>
      </c>
      <c r="E141" s="35">
        <f t="shared" si="21"/>
        <v>0.1616794427764065</v>
      </c>
      <c r="F141" s="22">
        <v>45.817999999999998</v>
      </c>
      <c r="G141" s="23">
        <v>49.912897000000001</v>
      </c>
      <c r="H141" s="23">
        <v>28.067934430000001</v>
      </c>
      <c r="I141" s="9">
        <f t="shared" si="22"/>
        <v>0.56233831568622439</v>
      </c>
    </row>
    <row r="142" spans="1:9" x14ac:dyDescent="0.25">
      <c r="A142" s="53" t="s">
        <v>52</v>
      </c>
      <c r="B142" s="1">
        <v>30.231428000000001</v>
      </c>
      <c r="C142" s="4">
        <v>30.231428000000001</v>
      </c>
      <c r="D142" s="4">
        <v>3.5794898700000002</v>
      </c>
      <c r="E142" s="35">
        <f t="shared" si="21"/>
        <v>0.11840293716856511</v>
      </c>
      <c r="F142" s="22">
        <v>254.16719800000001</v>
      </c>
      <c r="G142" s="23">
        <v>254.16719800000001</v>
      </c>
      <c r="H142" s="23">
        <v>58.117605909999995</v>
      </c>
      <c r="I142" s="9">
        <f t="shared" si="22"/>
        <v>0.22865895507885323</v>
      </c>
    </row>
    <row r="143" spans="1:9" x14ac:dyDescent="0.25">
      <c r="A143" s="53" t="s">
        <v>22</v>
      </c>
      <c r="B143" s="1">
        <v>3.478507</v>
      </c>
      <c r="C143" s="4">
        <v>3.478507</v>
      </c>
      <c r="D143" s="4">
        <v>0.49030096999999995</v>
      </c>
      <c r="E143" s="35">
        <f t="shared" si="21"/>
        <v>0.14095155479060412</v>
      </c>
      <c r="F143" s="2" t="s">
        <v>16</v>
      </c>
      <c r="G143" s="3" t="s">
        <v>16</v>
      </c>
      <c r="H143" s="3" t="s">
        <v>16</v>
      </c>
      <c r="I143" s="9" t="s">
        <v>16</v>
      </c>
    </row>
    <row r="144" spans="1:9" x14ac:dyDescent="0.25">
      <c r="A144" s="50" t="s">
        <v>53</v>
      </c>
      <c r="B144" s="1">
        <v>43.159554</v>
      </c>
      <c r="C144" s="4">
        <v>43.159554</v>
      </c>
      <c r="D144" s="4">
        <v>6.4937220499999997</v>
      </c>
      <c r="E144" s="35">
        <f t="shared" si="21"/>
        <v>0.15045850682330961</v>
      </c>
      <c r="F144" s="22">
        <v>41.061008000000001</v>
      </c>
      <c r="G144" s="23">
        <v>60.161008000000002</v>
      </c>
      <c r="H144" s="23">
        <v>0.59696885999999993</v>
      </c>
      <c r="I144" s="9">
        <f t="shared" ref="I144:I151" si="23">H144/G144</f>
        <v>9.9228533537868892E-3</v>
      </c>
    </row>
    <row r="145" spans="1:9" x14ac:dyDescent="0.25">
      <c r="A145" s="50" t="s">
        <v>54</v>
      </c>
      <c r="B145" s="1">
        <v>30.941818999999999</v>
      </c>
      <c r="C145" s="4">
        <v>30.941818999999999</v>
      </c>
      <c r="D145" s="4">
        <v>4.8798591399999998</v>
      </c>
      <c r="E145" s="35">
        <f t="shared" si="21"/>
        <v>0.15771080362146775</v>
      </c>
      <c r="F145" s="22">
        <v>69.285537000000005</v>
      </c>
      <c r="G145" s="23">
        <v>69.285537000000005</v>
      </c>
      <c r="H145" s="23">
        <v>6.6809162000000004</v>
      </c>
      <c r="I145" s="9">
        <f t="shared" si="23"/>
        <v>9.642584137003947E-2</v>
      </c>
    </row>
    <row r="146" spans="1:9" x14ac:dyDescent="0.25">
      <c r="A146" s="50" t="s">
        <v>114</v>
      </c>
      <c r="B146" s="1">
        <v>8.8420830000000006</v>
      </c>
      <c r="C146" s="4">
        <v>8.8400859999999994</v>
      </c>
      <c r="D146" s="4">
        <v>0.60697135000000002</v>
      </c>
      <c r="E146" s="35">
        <f t="shared" si="21"/>
        <v>6.8661249449383191E-2</v>
      </c>
      <c r="F146" s="22">
        <v>2.9774790000000002</v>
      </c>
      <c r="G146" s="23">
        <v>2.979476</v>
      </c>
      <c r="H146" s="23">
        <v>3.4745839999999993E-2</v>
      </c>
      <c r="I146" s="9">
        <f t="shared" si="23"/>
        <v>1.1661728438154894E-2</v>
      </c>
    </row>
    <row r="147" spans="1:9" x14ac:dyDescent="0.25">
      <c r="A147" s="53" t="s">
        <v>17</v>
      </c>
      <c r="B147" s="1">
        <v>333.3304</v>
      </c>
      <c r="C147" s="4">
        <v>333.3304</v>
      </c>
      <c r="D147" s="4">
        <v>38.238978840000001</v>
      </c>
      <c r="E147" s="35">
        <f t="shared" si="21"/>
        <v>0.11471794603792514</v>
      </c>
      <c r="F147" s="22">
        <v>51.808999999999997</v>
      </c>
      <c r="G147" s="23">
        <v>51.808999999999997</v>
      </c>
      <c r="H147" s="23">
        <v>8.6877901699999995</v>
      </c>
      <c r="I147" s="9">
        <f t="shared" si="23"/>
        <v>0.16768882182632361</v>
      </c>
    </row>
    <row r="148" spans="1:9" x14ac:dyDescent="0.25">
      <c r="A148" s="53" t="s">
        <v>21</v>
      </c>
      <c r="B148" s="1">
        <v>260.791425</v>
      </c>
      <c r="C148" s="4">
        <v>260.35093699999999</v>
      </c>
      <c r="D148" s="4">
        <v>35.422816009999998</v>
      </c>
      <c r="E148" s="35">
        <f t="shared" si="21"/>
        <v>0.13605795476741456</v>
      </c>
      <c r="F148" s="2">
        <v>15.070793999999999</v>
      </c>
      <c r="G148" s="3">
        <v>15.511282</v>
      </c>
      <c r="H148" s="3">
        <v>0.18302693</v>
      </c>
      <c r="I148" s="9">
        <f t="shared" si="23"/>
        <v>1.1799600445662712E-2</v>
      </c>
    </row>
    <row r="149" spans="1:9" x14ac:dyDescent="0.25">
      <c r="A149" s="50" t="s">
        <v>20</v>
      </c>
      <c r="B149" s="1">
        <v>10.22246</v>
      </c>
      <c r="C149" s="4">
        <v>10.22246</v>
      </c>
      <c r="D149" s="4">
        <v>1.27850116</v>
      </c>
      <c r="E149" s="35">
        <f t="shared" si="21"/>
        <v>0.12506785646507787</v>
      </c>
      <c r="F149" s="22">
        <v>1.8916599999999999</v>
      </c>
      <c r="G149" s="23">
        <v>1.8916599999999999</v>
      </c>
      <c r="H149" s="23">
        <v>9.5668700000000016E-3</v>
      </c>
      <c r="I149" s="9">
        <f t="shared" si="23"/>
        <v>5.0573940348688463E-3</v>
      </c>
    </row>
    <row r="150" spans="1:9" x14ac:dyDescent="0.25">
      <c r="A150" s="53" t="s">
        <v>24</v>
      </c>
      <c r="B150" s="1">
        <v>222.52425199999999</v>
      </c>
      <c r="C150" s="4">
        <v>222.52425199999999</v>
      </c>
      <c r="D150" s="4">
        <v>43.048941749999997</v>
      </c>
      <c r="E150" s="35">
        <f t="shared" si="21"/>
        <v>0.19345730347629705</v>
      </c>
      <c r="F150" s="2">
        <v>12.084718000000001</v>
      </c>
      <c r="G150" s="3">
        <v>12.084718000000001</v>
      </c>
      <c r="H150" s="3">
        <v>0.49201965999999997</v>
      </c>
      <c r="I150" s="9">
        <f t="shared" si="23"/>
        <v>4.0714202846934444E-2</v>
      </c>
    </row>
    <row r="151" spans="1:9" x14ac:dyDescent="0.25">
      <c r="A151" s="53" t="s">
        <v>15</v>
      </c>
      <c r="B151" s="1">
        <v>16.945007</v>
      </c>
      <c r="C151" s="4">
        <v>16.945007</v>
      </c>
      <c r="D151" s="4">
        <v>1.8479370400000001</v>
      </c>
      <c r="E151" s="35">
        <f t="shared" si="21"/>
        <v>0.10905495878520441</v>
      </c>
      <c r="F151" s="39">
        <v>1</v>
      </c>
      <c r="G151" s="40">
        <v>1</v>
      </c>
      <c r="H151" s="40">
        <v>6.3224589999999997E-2</v>
      </c>
      <c r="I151" s="9">
        <f t="shared" si="23"/>
        <v>6.3224589999999997E-2</v>
      </c>
    </row>
    <row r="152" spans="1:9" x14ac:dyDescent="0.25">
      <c r="A152" s="50" t="s">
        <v>55</v>
      </c>
      <c r="B152" s="1">
        <v>2.4702000000000002</v>
      </c>
      <c r="C152" s="4">
        <v>2.4702000000000002</v>
      </c>
      <c r="D152" s="4">
        <v>0</v>
      </c>
      <c r="E152" s="35">
        <f t="shared" si="21"/>
        <v>0</v>
      </c>
      <c r="F152" s="39" t="s">
        <v>16</v>
      </c>
      <c r="G152" s="40" t="s">
        <v>16</v>
      </c>
      <c r="H152" s="40" t="s">
        <v>16</v>
      </c>
      <c r="I152" s="9" t="s">
        <v>16</v>
      </c>
    </row>
    <row r="153" spans="1:9" x14ac:dyDescent="0.25">
      <c r="A153" s="50" t="s">
        <v>18</v>
      </c>
      <c r="B153" s="1">
        <v>39.091703000000003</v>
      </c>
      <c r="C153" s="4">
        <v>39.091703000000003</v>
      </c>
      <c r="D153" s="4">
        <v>6.7951724200000001</v>
      </c>
      <c r="E153" s="35">
        <f>D153/C153</f>
        <v>0.17382646184536907</v>
      </c>
      <c r="F153" s="39" t="s">
        <v>16</v>
      </c>
      <c r="G153" s="40" t="s">
        <v>16</v>
      </c>
      <c r="H153" s="40" t="s">
        <v>16</v>
      </c>
      <c r="I153" s="9" t="s">
        <v>16</v>
      </c>
    </row>
    <row r="154" spans="1:9" x14ac:dyDescent="0.25">
      <c r="A154" s="50" t="s">
        <v>23</v>
      </c>
      <c r="B154" s="1">
        <v>4.8281510000000001</v>
      </c>
      <c r="C154" s="4">
        <v>4.8281510000000001</v>
      </c>
      <c r="D154" s="4">
        <v>0.68703574999999995</v>
      </c>
      <c r="E154" s="35">
        <f t="shared" ref="E154:E156" si="24">D154/C154</f>
        <v>0.14229790037635523</v>
      </c>
      <c r="F154" s="39">
        <v>0.45500000000000002</v>
      </c>
      <c r="G154" s="40">
        <v>0.45500000000000002</v>
      </c>
      <c r="H154" s="40">
        <v>0</v>
      </c>
      <c r="I154" s="9">
        <f t="shared" ref="I154:I156" si="25">H154/G154</f>
        <v>0</v>
      </c>
    </row>
    <row r="155" spans="1:9" x14ac:dyDescent="0.25">
      <c r="A155" s="52" t="s">
        <v>14</v>
      </c>
      <c r="B155" s="1">
        <v>5.6229740000000001</v>
      </c>
      <c r="C155" s="4">
        <v>5.6229740000000001</v>
      </c>
      <c r="D155" s="4">
        <v>0.72032103000000003</v>
      </c>
      <c r="E155" s="35">
        <f t="shared" si="24"/>
        <v>0.12810321193019922</v>
      </c>
      <c r="F155" s="39">
        <v>1.382226</v>
      </c>
      <c r="G155" s="40">
        <v>1.382226</v>
      </c>
      <c r="H155" s="40">
        <v>0.13996907</v>
      </c>
      <c r="I155" s="9">
        <f t="shared" si="25"/>
        <v>0.10126351985854701</v>
      </c>
    </row>
    <row r="156" spans="1:9" x14ac:dyDescent="0.25">
      <c r="A156" s="52" t="s">
        <v>31</v>
      </c>
      <c r="B156" s="1">
        <v>7.296195</v>
      </c>
      <c r="C156" s="4">
        <v>7.296195</v>
      </c>
      <c r="D156" s="4">
        <v>0.91203838999999998</v>
      </c>
      <c r="E156" s="35">
        <f t="shared" si="24"/>
        <v>0.12500192086423129</v>
      </c>
      <c r="F156" s="39">
        <v>0.719661</v>
      </c>
      <c r="G156" s="40">
        <v>0.719661</v>
      </c>
      <c r="H156" s="40">
        <v>3.348512E-2</v>
      </c>
      <c r="I156" s="9">
        <f t="shared" si="25"/>
        <v>4.6529018523999495E-2</v>
      </c>
    </row>
    <row r="157" spans="1:9" ht="15.75" thickBot="1" x14ac:dyDescent="0.3">
      <c r="A157" s="54" t="s">
        <v>25</v>
      </c>
      <c r="B157" s="28">
        <v>5630.6027430000004</v>
      </c>
      <c r="C157" s="29">
        <v>5572.4331039999997</v>
      </c>
      <c r="D157" s="29">
        <v>840.86025933000008</v>
      </c>
      <c r="E157" s="36">
        <f>D157/C157</f>
        <v>0.15089642955541527</v>
      </c>
      <c r="F157" s="80" t="s">
        <v>16</v>
      </c>
      <c r="G157" s="81" t="s">
        <v>16</v>
      </c>
      <c r="H157" s="81" t="s">
        <v>16</v>
      </c>
      <c r="I157" s="67" t="s">
        <v>16</v>
      </c>
    </row>
    <row r="158" spans="1:9" ht="15.75" thickBot="1" x14ac:dyDescent="0.3">
      <c r="A158" s="59" t="s">
        <v>34</v>
      </c>
      <c r="B158" s="5">
        <f>SUM(B159:B201)</f>
        <v>6196.7288159999998</v>
      </c>
      <c r="C158" s="6">
        <f>SUM(C159:C201)</f>
        <v>6196.6760159999994</v>
      </c>
      <c r="D158" s="6">
        <f>SUM(D159:D201)</f>
        <v>865.85899971999993</v>
      </c>
      <c r="E158" s="11">
        <f>D158/C158</f>
        <v>0.13972959010352107</v>
      </c>
      <c r="F158" s="7">
        <f>SUM(F159:F201)</f>
        <v>3460.0568169999983</v>
      </c>
      <c r="G158" s="8">
        <f>SUM(G159:G201)</f>
        <v>3460.1096169999983</v>
      </c>
      <c r="H158" s="8">
        <f>SUM(H159:H201)</f>
        <v>167.12873967000002</v>
      </c>
      <c r="I158" s="11">
        <f>H158/G158</f>
        <v>4.8301573698380347E-2</v>
      </c>
    </row>
    <row r="159" spans="1:9" x14ac:dyDescent="0.25">
      <c r="A159" s="60" t="s">
        <v>56</v>
      </c>
      <c r="B159" s="26">
        <v>6.4955579999999999</v>
      </c>
      <c r="C159" s="27">
        <v>6.4955579999999999</v>
      </c>
      <c r="D159" s="27">
        <v>0.6628450600000001</v>
      </c>
      <c r="E159" s="12">
        <f>D159/C159</f>
        <v>0.10204589967482396</v>
      </c>
      <c r="F159" s="106">
        <v>4.7171000000000003</v>
      </c>
      <c r="G159" s="21">
        <v>4.7171000000000003</v>
      </c>
      <c r="H159" s="21">
        <v>1.738E-3</v>
      </c>
      <c r="I159" s="12">
        <f>H159/G159</f>
        <v>3.6844671514277836E-4</v>
      </c>
    </row>
    <row r="160" spans="1:9" x14ac:dyDescent="0.25">
      <c r="A160" s="61" t="s">
        <v>57</v>
      </c>
      <c r="B160" s="1">
        <v>56.031345999999999</v>
      </c>
      <c r="C160" s="4">
        <v>56.031345999999999</v>
      </c>
      <c r="D160" s="4">
        <v>4.4612819699999999</v>
      </c>
      <c r="E160" s="9">
        <f>D160/C160</f>
        <v>7.962118150793665E-2</v>
      </c>
      <c r="F160" s="107">
        <v>21.538133999999999</v>
      </c>
      <c r="G160" s="23">
        <v>21.538133999999999</v>
      </c>
      <c r="H160" s="23">
        <v>1.58207243</v>
      </c>
      <c r="I160" s="9">
        <f>H160/G160</f>
        <v>7.3454479854197216E-2</v>
      </c>
    </row>
    <row r="161" spans="1:9" x14ac:dyDescent="0.25">
      <c r="A161" s="61" t="s">
        <v>58</v>
      </c>
      <c r="B161" s="1">
        <v>23.7</v>
      </c>
      <c r="C161" s="4">
        <v>23.7</v>
      </c>
      <c r="D161" s="4">
        <v>3.4487656200000001</v>
      </c>
      <c r="E161" s="9">
        <f t="shared" ref="E161:E164" si="26">D161/C161</f>
        <v>0.14551753670886078</v>
      </c>
      <c r="F161" s="107">
        <v>3.3</v>
      </c>
      <c r="G161" s="23">
        <v>3.3</v>
      </c>
      <c r="H161" s="23">
        <v>0.94547068000000001</v>
      </c>
      <c r="I161" s="9">
        <f t="shared" ref="I161:I168" si="27">H161/G161</f>
        <v>0.28650626666666668</v>
      </c>
    </row>
    <row r="162" spans="1:9" x14ac:dyDescent="0.25">
      <c r="A162" s="61" t="s">
        <v>59</v>
      </c>
      <c r="B162" s="1">
        <v>14.7188</v>
      </c>
      <c r="C162" s="4">
        <v>14.7188</v>
      </c>
      <c r="D162" s="4">
        <v>0.99349720999999991</v>
      </c>
      <c r="E162" s="9">
        <f t="shared" si="26"/>
        <v>6.7498519580400568E-2</v>
      </c>
      <c r="F162" s="107">
        <v>3.5171000000000001</v>
      </c>
      <c r="G162" s="23">
        <v>3.5171000000000001</v>
      </c>
      <c r="H162" s="23">
        <v>5.5329550000000005E-2</v>
      </c>
      <c r="I162" s="9">
        <f t="shared" si="27"/>
        <v>1.5731582838133692E-2</v>
      </c>
    </row>
    <row r="163" spans="1:9" x14ac:dyDescent="0.25">
      <c r="A163" s="61" t="s">
        <v>60</v>
      </c>
      <c r="B163" s="1">
        <v>39.722000000000001</v>
      </c>
      <c r="C163" s="4">
        <v>39.669199999999996</v>
      </c>
      <c r="D163" s="4">
        <v>4.5540179099999998</v>
      </c>
      <c r="E163" s="9">
        <f t="shared" si="26"/>
        <v>0.114799842447037</v>
      </c>
      <c r="F163" s="107">
        <v>8.3818999999999999</v>
      </c>
      <c r="G163" s="23">
        <v>8.4346999999999994</v>
      </c>
      <c r="H163" s="23">
        <v>2.0125E-3</v>
      </c>
      <c r="I163" s="9">
        <f t="shared" si="27"/>
        <v>2.3859769760631677E-4</v>
      </c>
    </row>
    <row r="164" spans="1:9" x14ac:dyDescent="0.25">
      <c r="A164" s="61" t="s">
        <v>38</v>
      </c>
      <c r="B164" s="1">
        <v>4910.6621510000004</v>
      </c>
      <c r="C164" s="4">
        <v>4910.6621510000004</v>
      </c>
      <c r="D164" s="4">
        <v>718.96190174000003</v>
      </c>
      <c r="E164" s="9">
        <f t="shared" si="26"/>
        <v>0.14640834161103744</v>
      </c>
      <c r="F164" s="107">
        <v>374.82938000000001</v>
      </c>
      <c r="G164" s="23">
        <v>374.82938000000001</v>
      </c>
      <c r="H164" s="23">
        <v>89.941438020000007</v>
      </c>
      <c r="I164" s="9">
        <f t="shared" si="27"/>
        <v>0.23995301014024034</v>
      </c>
    </row>
    <row r="165" spans="1:9" x14ac:dyDescent="0.25">
      <c r="A165" s="61" t="s">
        <v>113</v>
      </c>
      <c r="B165" s="2" t="s">
        <v>16</v>
      </c>
      <c r="C165" s="3" t="s">
        <v>16</v>
      </c>
      <c r="D165" s="3" t="s">
        <v>16</v>
      </c>
      <c r="E165" s="9" t="s">
        <v>16</v>
      </c>
      <c r="F165" s="107">
        <v>1692.702669</v>
      </c>
      <c r="G165" s="23">
        <v>1692.702669</v>
      </c>
      <c r="H165" s="23">
        <v>1.1797942100000001</v>
      </c>
      <c r="I165" s="9">
        <f t="shared" si="27"/>
        <v>6.9698845024979399E-4</v>
      </c>
    </row>
    <row r="166" spans="1:9" x14ac:dyDescent="0.25">
      <c r="A166" s="61" t="s">
        <v>61</v>
      </c>
      <c r="B166" s="1">
        <v>19.083057</v>
      </c>
      <c r="C166" s="4">
        <v>19.083057</v>
      </c>
      <c r="D166" s="4">
        <v>1.8989510900000002</v>
      </c>
      <c r="E166" s="9">
        <f t="shared" ref="E166:E201" si="28">D166/C166</f>
        <v>9.9509794997730189E-2</v>
      </c>
      <c r="F166" s="107">
        <v>13.126018</v>
      </c>
      <c r="G166" s="23">
        <v>13.126018</v>
      </c>
      <c r="H166" s="23">
        <v>0.29372731000000002</v>
      </c>
      <c r="I166" s="9">
        <f t="shared" si="27"/>
        <v>2.2377487978456224E-2</v>
      </c>
    </row>
    <row r="167" spans="1:9" ht="15" customHeight="1" x14ac:dyDescent="0.25">
      <c r="A167" s="61" t="s">
        <v>104</v>
      </c>
      <c r="B167" s="2">
        <v>7.9725999999999999</v>
      </c>
      <c r="C167" s="4">
        <v>7.9725999999999999</v>
      </c>
      <c r="D167" s="4">
        <v>0.91228012000000003</v>
      </c>
      <c r="E167" s="9">
        <f t="shared" si="28"/>
        <v>0.1144269272257482</v>
      </c>
      <c r="F167" s="108">
        <v>2.9756999999999998</v>
      </c>
      <c r="G167" s="40">
        <v>2.9756999999999998</v>
      </c>
      <c r="H167" s="40">
        <v>0</v>
      </c>
      <c r="I167" s="9">
        <f t="shared" si="27"/>
        <v>0</v>
      </c>
    </row>
    <row r="168" spans="1:9" x14ac:dyDescent="0.25">
      <c r="A168" s="61" t="s">
        <v>62</v>
      </c>
      <c r="B168" s="1">
        <v>9.3352000000000004</v>
      </c>
      <c r="C168" s="4">
        <v>9.3352000000000004</v>
      </c>
      <c r="D168" s="4">
        <v>0.82108848000000001</v>
      </c>
      <c r="E168" s="9">
        <f t="shared" si="28"/>
        <v>8.7956174479389831E-2</v>
      </c>
      <c r="F168" s="107">
        <v>0.2145</v>
      </c>
      <c r="G168" s="23">
        <v>0.2145</v>
      </c>
      <c r="H168" s="23">
        <v>0</v>
      </c>
      <c r="I168" s="9">
        <f t="shared" si="27"/>
        <v>0</v>
      </c>
    </row>
    <row r="169" spans="1:9" x14ac:dyDescent="0.25">
      <c r="A169" s="61" t="s">
        <v>63</v>
      </c>
      <c r="B169" s="1">
        <v>1.6757</v>
      </c>
      <c r="C169" s="4">
        <v>1.6757</v>
      </c>
      <c r="D169" s="4">
        <v>0.18700618999999999</v>
      </c>
      <c r="E169" s="9">
        <f t="shared" si="28"/>
        <v>0.11159884824252551</v>
      </c>
      <c r="F169" s="108" t="s">
        <v>16</v>
      </c>
      <c r="G169" s="40" t="s">
        <v>16</v>
      </c>
      <c r="H169" s="40" t="s">
        <v>16</v>
      </c>
      <c r="I169" s="9" t="s">
        <v>16</v>
      </c>
    </row>
    <row r="170" spans="1:9" x14ac:dyDescent="0.25">
      <c r="A170" s="61" t="s">
        <v>28</v>
      </c>
      <c r="B170" s="1">
        <v>19.2</v>
      </c>
      <c r="C170" s="4">
        <v>19.2</v>
      </c>
      <c r="D170" s="4">
        <v>1.95194457</v>
      </c>
      <c r="E170" s="9">
        <f t="shared" si="28"/>
        <v>0.1016637796875</v>
      </c>
      <c r="F170" s="107">
        <v>526.62674200000004</v>
      </c>
      <c r="G170" s="23">
        <v>526.62674200000004</v>
      </c>
      <c r="H170" s="23">
        <v>5.5150077400000006</v>
      </c>
      <c r="I170" s="9">
        <f t="shared" ref="I170:I200" si="29">H170/G170</f>
        <v>1.0472327552253319E-2</v>
      </c>
    </row>
    <row r="171" spans="1:9" x14ac:dyDescent="0.25">
      <c r="A171" s="61" t="s">
        <v>64</v>
      </c>
      <c r="B171" s="1">
        <v>6.7022719999999998</v>
      </c>
      <c r="C171" s="4">
        <v>6.7022719999999998</v>
      </c>
      <c r="D171" s="4">
        <v>0.86449377000000005</v>
      </c>
      <c r="E171" s="9">
        <f t="shared" si="28"/>
        <v>0.12898518144294951</v>
      </c>
      <c r="F171" s="107">
        <v>6.8536999999999999</v>
      </c>
      <c r="G171" s="23">
        <v>6.8536999999999999</v>
      </c>
      <c r="H171" s="23">
        <v>0.31236015</v>
      </c>
      <c r="I171" s="9">
        <f t="shared" si="29"/>
        <v>4.5575404526022441E-2</v>
      </c>
    </row>
    <row r="172" spans="1:9" x14ac:dyDescent="0.25">
      <c r="A172" s="61" t="s">
        <v>108</v>
      </c>
      <c r="B172" s="1">
        <v>13.949481</v>
      </c>
      <c r="C172" s="4">
        <v>13.949481</v>
      </c>
      <c r="D172" s="4">
        <v>2.1041985099999998</v>
      </c>
      <c r="E172" s="9">
        <f t="shared" si="28"/>
        <v>0.15084421492097089</v>
      </c>
      <c r="F172" s="107">
        <v>26.263635000000001</v>
      </c>
      <c r="G172" s="23">
        <v>26.263635000000001</v>
      </c>
      <c r="H172" s="23">
        <v>1.0836677299999999</v>
      </c>
      <c r="I172" s="9">
        <f t="shared" si="29"/>
        <v>4.1261147971329938E-2</v>
      </c>
    </row>
    <row r="173" spans="1:9" x14ac:dyDescent="0.25">
      <c r="A173" s="61" t="s">
        <v>109</v>
      </c>
      <c r="B173" s="1">
        <v>11.12649</v>
      </c>
      <c r="C173" s="4">
        <v>11.12649</v>
      </c>
      <c r="D173" s="4">
        <v>0.87361108999999992</v>
      </c>
      <c r="E173" s="9">
        <f t="shared" si="28"/>
        <v>7.8516323656427134E-2</v>
      </c>
      <c r="F173" s="107">
        <v>1.0297000000000001</v>
      </c>
      <c r="G173" s="23">
        <v>1.0297000000000001</v>
      </c>
      <c r="H173" s="23">
        <v>0</v>
      </c>
      <c r="I173" s="9">
        <f t="shared" si="29"/>
        <v>0</v>
      </c>
    </row>
    <row r="174" spans="1:9" x14ac:dyDescent="0.25">
      <c r="A174" s="61" t="s">
        <v>65</v>
      </c>
      <c r="B174" s="1">
        <v>4.5165350000000002</v>
      </c>
      <c r="C174" s="4">
        <v>4.5165350000000002</v>
      </c>
      <c r="D174" s="4">
        <v>0.56157304000000008</v>
      </c>
      <c r="E174" s="9">
        <f t="shared" si="28"/>
        <v>0.12433713897932819</v>
      </c>
      <c r="F174" s="47">
        <v>1.7702</v>
      </c>
      <c r="G174" s="3">
        <v>1.7702</v>
      </c>
      <c r="H174" s="3">
        <v>3.9996660000000003E-2</v>
      </c>
      <c r="I174" s="9">
        <f t="shared" si="29"/>
        <v>2.2594430007908714E-2</v>
      </c>
    </row>
    <row r="175" spans="1:9" x14ac:dyDescent="0.25">
      <c r="A175" s="61" t="s">
        <v>66</v>
      </c>
      <c r="B175" s="1">
        <v>2.1464729999999999</v>
      </c>
      <c r="C175" s="4">
        <v>2.1464729999999999</v>
      </c>
      <c r="D175" s="4">
        <v>0.25242905999999998</v>
      </c>
      <c r="E175" s="9">
        <f t="shared" si="28"/>
        <v>0.11760178674504641</v>
      </c>
      <c r="F175" s="107">
        <v>0.82584900000000006</v>
      </c>
      <c r="G175" s="23">
        <v>0.82584900000000006</v>
      </c>
      <c r="H175" s="23">
        <v>9.0699800000000001E-3</v>
      </c>
      <c r="I175" s="9">
        <f t="shared" si="29"/>
        <v>1.0982613044273226E-2</v>
      </c>
    </row>
    <row r="176" spans="1:9" x14ac:dyDescent="0.25">
      <c r="A176" s="61" t="s">
        <v>36</v>
      </c>
      <c r="B176" s="1">
        <v>3.9529969999999999</v>
      </c>
      <c r="C176" s="4">
        <v>3.9529969999999999</v>
      </c>
      <c r="D176" s="4">
        <v>0</v>
      </c>
      <c r="E176" s="9">
        <f t="shared" si="28"/>
        <v>0</v>
      </c>
      <c r="F176" s="108">
        <v>0.10730000000000001</v>
      </c>
      <c r="G176" s="40">
        <v>0.10730000000000001</v>
      </c>
      <c r="H176" s="40">
        <v>0</v>
      </c>
      <c r="I176" s="9">
        <f t="shared" si="29"/>
        <v>0</v>
      </c>
    </row>
    <row r="177" spans="1:9" ht="15.75" thickBot="1" x14ac:dyDescent="0.3">
      <c r="A177" s="62" t="s">
        <v>67</v>
      </c>
      <c r="B177" s="30">
        <v>17.805430000000001</v>
      </c>
      <c r="C177" s="31">
        <v>17.805430000000001</v>
      </c>
      <c r="D177" s="31">
        <v>2.8392472200000003</v>
      </c>
      <c r="E177" s="13">
        <f t="shared" si="28"/>
        <v>0.15945962664198507</v>
      </c>
      <c r="F177" s="114">
        <v>5.44</v>
      </c>
      <c r="G177" s="25">
        <v>5.44</v>
      </c>
      <c r="H177" s="25">
        <v>0.83152506000000004</v>
      </c>
      <c r="I177" s="13">
        <f t="shared" si="29"/>
        <v>0.1528538713235294</v>
      </c>
    </row>
    <row r="178" spans="1:9" x14ac:dyDescent="0.25">
      <c r="A178" s="60" t="s">
        <v>68</v>
      </c>
      <c r="B178" s="26">
        <v>9.4499999999999993</v>
      </c>
      <c r="C178" s="27">
        <v>9.4499999999999993</v>
      </c>
      <c r="D178" s="27">
        <v>1.36143368</v>
      </c>
      <c r="E178" s="12">
        <f t="shared" si="28"/>
        <v>0.14406705608465609</v>
      </c>
      <c r="F178" s="106">
        <v>55.811425</v>
      </c>
      <c r="G178" s="21">
        <v>55.811425</v>
      </c>
      <c r="H178" s="21">
        <v>1.7591633200000001</v>
      </c>
      <c r="I178" s="12">
        <f t="shared" si="29"/>
        <v>3.151977072794683E-2</v>
      </c>
    </row>
    <row r="179" spans="1:9" x14ac:dyDescent="0.25">
      <c r="A179" s="61" t="s">
        <v>69</v>
      </c>
      <c r="B179" s="1">
        <v>7.553229</v>
      </c>
      <c r="C179" s="4">
        <v>7.553229</v>
      </c>
      <c r="D179" s="4">
        <v>0.98971485999999997</v>
      </c>
      <c r="E179" s="9">
        <f t="shared" si="28"/>
        <v>0.13103202087478083</v>
      </c>
      <c r="F179" s="47">
        <v>3.3971070000000001</v>
      </c>
      <c r="G179" s="3">
        <v>3.3971070000000001</v>
      </c>
      <c r="H179" s="3">
        <v>0.39424335999999999</v>
      </c>
      <c r="I179" s="9">
        <f t="shared" si="29"/>
        <v>0.11605267658628356</v>
      </c>
    </row>
    <row r="180" spans="1:9" x14ac:dyDescent="0.25">
      <c r="A180" s="61" t="s">
        <v>70</v>
      </c>
      <c r="B180" s="1">
        <v>57.687970999999997</v>
      </c>
      <c r="C180" s="4">
        <v>57.687970999999997</v>
      </c>
      <c r="D180" s="4">
        <v>5.3491815599999999</v>
      </c>
      <c r="E180" s="9">
        <f t="shared" si="28"/>
        <v>9.2726117200412544E-2</v>
      </c>
      <c r="F180" s="107">
        <v>152.560934</v>
      </c>
      <c r="G180" s="23">
        <v>152.560934</v>
      </c>
      <c r="H180" s="23">
        <v>48.901442439999997</v>
      </c>
      <c r="I180" s="9">
        <f t="shared" si="29"/>
        <v>0.32053712020404906</v>
      </c>
    </row>
    <row r="181" spans="1:9" x14ac:dyDescent="0.25">
      <c r="A181" s="61" t="s">
        <v>103</v>
      </c>
      <c r="B181" s="1">
        <v>23.156248999999999</v>
      </c>
      <c r="C181" s="4">
        <v>23.156248999999999</v>
      </c>
      <c r="D181" s="4">
        <v>2.0271555500000003</v>
      </c>
      <c r="E181" s="9">
        <f t="shared" si="28"/>
        <v>8.7542483672549923E-2</v>
      </c>
      <c r="F181" s="107">
        <v>116.985848</v>
      </c>
      <c r="G181" s="23">
        <v>116.985848</v>
      </c>
      <c r="H181" s="23">
        <v>1.5789416599999999</v>
      </c>
      <c r="I181" s="9">
        <f t="shared" si="29"/>
        <v>1.349686040656815E-2</v>
      </c>
    </row>
    <row r="182" spans="1:9" x14ac:dyDescent="0.25">
      <c r="A182" s="61" t="s">
        <v>71</v>
      </c>
      <c r="B182" s="1">
        <v>27.308866999999999</v>
      </c>
      <c r="C182" s="4">
        <v>27.308866999999999</v>
      </c>
      <c r="D182" s="4">
        <v>0.91289318000000008</v>
      </c>
      <c r="E182" s="9">
        <f t="shared" si="28"/>
        <v>3.3428453110119875E-2</v>
      </c>
      <c r="F182" s="47">
        <v>40.594548000000003</v>
      </c>
      <c r="G182" s="3">
        <v>40.594548000000003</v>
      </c>
      <c r="H182" s="3">
        <v>6.572161E-2</v>
      </c>
      <c r="I182" s="9">
        <f t="shared" si="29"/>
        <v>1.6189762723802219E-3</v>
      </c>
    </row>
    <row r="183" spans="1:9" x14ac:dyDescent="0.25">
      <c r="A183" s="61" t="s">
        <v>72</v>
      </c>
      <c r="B183" s="1">
        <v>70.5</v>
      </c>
      <c r="C183" s="4">
        <v>70.5</v>
      </c>
      <c r="D183" s="4">
        <v>10.225138789999999</v>
      </c>
      <c r="E183" s="9">
        <f t="shared" si="28"/>
        <v>0.14503742964539007</v>
      </c>
      <c r="F183" s="47">
        <v>3.1</v>
      </c>
      <c r="G183" s="3">
        <v>3.1</v>
      </c>
      <c r="H183" s="3">
        <v>0.13812301999999999</v>
      </c>
      <c r="I183" s="9">
        <f t="shared" si="29"/>
        <v>4.45558129032258E-2</v>
      </c>
    </row>
    <row r="184" spans="1:9" x14ac:dyDescent="0.25">
      <c r="A184" s="61" t="s">
        <v>73</v>
      </c>
      <c r="B184" s="1">
        <v>4.0870899999999999</v>
      </c>
      <c r="C184" s="4">
        <v>4.0870899999999999</v>
      </c>
      <c r="D184" s="4">
        <v>0.50945932999999999</v>
      </c>
      <c r="E184" s="9">
        <f t="shared" si="28"/>
        <v>0.12465087140239144</v>
      </c>
      <c r="F184" s="107">
        <v>3.4325000000000001</v>
      </c>
      <c r="G184" s="23">
        <v>3.4325000000000001</v>
      </c>
      <c r="H184" s="23">
        <v>0</v>
      </c>
      <c r="I184" s="9">
        <f t="shared" si="29"/>
        <v>0</v>
      </c>
    </row>
    <row r="185" spans="1:9" x14ac:dyDescent="0.25">
      <c r="A185" s="103" t="s">
        <v>74</v>
      </c>
      <c r="B185" s="1">
        <v>15.489632</v>
      </c>
      <c r="C185" s="4">
        <v>15.489632</v>
      </c>
      <c r="D185" s="4">
        <v>1.69208844</v>
      </c>
      <c r="E185" s="9">
        <f t="shared" si="28"/>
        <v>0.10924006716234447</v>
      </c>
      <c r="F185" s="107">
        <v>0.403368</v>
      </c>
      <c r="G185" s="23">
        <v>0.403368</v>
      </c>
      <c r="H185" s="23">
        <v>4.6127700000000004E-3</v>
      </c>
      <c r="I185" s="9">
        <f t="shared" si="29"/>
        <v>1.143563693699054E-2</v>
      </c>
    </row>
    <row r="186" spans="1:9" x14ac:dyDescent="0.25">
      <c r="A186" s="61" t="s">
        <v>75</v>
      </c>
      <c r="B186" s="1">
        <v>9.735849</v>
      </c>
      <c r="C186" s="4">
        <v>9.735849</v>
      </c>
      <c r="D186" s="4">
        <v>1.0439215900000001</v>
      </c>
      <c r="E186" s="9">
        <f t="shared" si="28"/>
        <v>0.1072245050226231</v>
      </c>
      <c r="F186" s="47">
        <v>29.236284999999999</v>
      </c>
      <c r="G186" s="3">
        <v>29.236284999999999</v>
      </c>
      <c r="H186" s="3">
        <v>6.0717493300000003</v>
      </c>
      <c r="I186" s="9">
        <f t="shared" si="29"/>
        <v>0.2076785518406323</v>
      </c>
    </row>
    <row r="187" spans="1:9" x14ac:dyDescent="0.25">
      <c r="A187" s="104" t="s">
        <v>76</v>
      </c>
      <c r="B187" s="1">
        <v>5.41629</v>
      </c>
      <c r="C187" s="4">
        <v>5.41629</v>
      </c>
      <c r="D187" s="4">
        <v>0.37114008000000004</v>
      </c>
      <c r="E187" s="9">
        <f t="shared" si="28"/>
        <v>6.852293359476691E-2</v>
      </c>
      <c r="F187" s="107">
        <v>30.7182</v>
      </c>
      <c r="G187" s="23">
        <v>30.7182</v>
      </c>
      <c r="H187" s="23">
        <v>6.5362000000000003E-2</v>
      </c>
      <c r="I187" s="9">
        <f t="shared" si="29"/>
        <v>2.1277939462598723E-3</v>
      </c>
    </row>
    <row r="188" spans="1:9" x14ac:dyDescent="0.25">
      <c r="A188" s="104" t="s">
        <v>110</v>
      </c>
      <c r="B188" s="1">
        <v>44.825920000000004</v>
      </c>
      <c r="C188" s="4">
        <v>44.825920000000004</v>
      </c>
      <c r="D188" s="4">
        <v>6.5579579500000005</v>
      </c>
      <c r="E188" s="9">
        <f t="shared" si="28"/>
        <v>0.14629834591236499</v>
      </c>
      <c r="F188" s="107">
        <v>137.56</v>
      </c>
      <c r="G188" s="23">
        <v>137.56</v>
      </c>
      <c r="H188" s="23">
        <v>0</v>
      </c>
      <c r="I188" s="9">
        <f t="shared" si="29"/>
        <v>0</v>
      </c>
    </row>
    <row r="189" spans="1:9" x14ac:dyDescent="0.25">
      <c r="A189" s="61" t="s">
        <v>77</v>
      </c>
      <c r="B189" s="1">
        <v>16.5185</v>
      </c>
      <c r="C189" s="4">
        <v>16.5185</v>
      </c>
      <c r="D189" s="4">
        <v>3.1463445099999996</v>
      </c>
      <c r="E189" s="9">
        <f t="shared" si="28"/>
        <v>0.19047398432061022</v>
      </c>
      <c r="F189" s="107">
        <v>7.6814999999999998</v>
      </c>
      <c r="G189" s="23">
        <v>7.6814999999999998</v>
      </c>
      <c r="H189" s="23">
        <v>4.0453176800000001</v>
      </c>
      <c r="I189" s="9">
        <f t="shared" si="29"/>
        <v>0.52663121525743672</v>
      </c>
    </row>
    <row r="190" spans="1:9" x14ac:dyDescent="0.25">
      <c r="A190" s="61" t="s">
        <v>78</v>
      </c>
      <c r="B190" s="1">
        <v>3.4237350000000002</v>
      </c>
      <c r="C190" s="4">
        <v>3.4237350000000002</v>
      </c>
      <c r="D190" s="4">
        <v>0.40692486999999999</v>
      </c>
      <c r="E190" s="9">
        <f t="shared" si="28"/>
        <v>0.11885407895178803</v>
      </c>
      <c r="F190" s="108">
        <v>0.60600100000000001</v>
      </c>
      <c r="G190" s="40">
        <v>0.60600100000000001</v>
      </c>
      <c r="H190" s="40">
        <v>1.43808E-3</v>
      </c>
      <c r="I190" s="9">
        <f t="shared" si="29"/>
        <v>2.3730653909812029E-3</v>
      </c>
    </row>
    <row r="191" spans="1:9" x14ac:dyDescent="0.25">
      <c r="A191" s="61" t="s">
        <v>79</v>
      </c>
      <c r="B191" s="1">
        <v>61.771307</v>
      </c>
      <c r="C191" s="4">
        <v>61.771307</v>
      </c>
      <c r="D191" s="4">
        <v>8.0005770100000007</v>
      </c>
      <c r="E191" s="9">
        <f t="shared" si="28"/>
        <v>0.12951930918346929</v>
      </c>
      <c r="F191" s="107">
        <v>20.782958000000001</v>
      </c>
      <c r="G191" s="23">
        <v>20.782958000000001</v>
      </c>
      <c r="H191" s="23">
        <v>0.46616173999999999</v>
      </c>
      <c r="I191" s="9">
        <f t="shared" si="29"/>
        <v>2.242999961795621E-2</v>
      </c>
    </row>
    <row r="192" spans="1:9" x14ac:dyDescent="0.25">
      <c r="A192" s="61" t="s">
        <v>111</v>
      </c>
      <c r="B192" s="2">
        <v>3.010891</v>
      </c>
      <c r="C192" s="3">
        <v>3.010891</v>
      </c>
      <c r="D192" s="3">
        <v>0.29962063999999999</v>
      </c>
      <c r="E192" s="9">
        <f t="shared" si="28"/>
        <v>9.9512283905329013E-2</v>
      </c>
      <c r="F192" s="108">
        <v>1.8417509999999999</v>
      </c>
      <c r="G192" s="40">
        <v>1.8417509999999999</v>
      </c>
      <c r="H192" s="40">
        <v>0.16029892000000001</v>
      </c>
      <c r="I192" s="9">
        <f t="shared" si="29"/>
        <v>8.7036152009690781E-2</v>
      </c>
    </row>
    <row r="193" spans="1:9" x14ac:dyDescent="0.25">
      <c r="A193" s="61" t="s">
        <v>112</v>
      </c>
      <c r="B193" s="2">
        <v>6.1529999999999996</v>
      </c>
      <c r="C193" s="3">
        <v>6.1529999999999996</v>
      </c>
      <c r="D193" s="3">
        <v>0.63528729000000006</v>
      </c>
      <c r="E193" s="9">
        <f t="shared" si="28"/>
        <v>0.10324838127742567</v>
      </c>
      <c r="F193" s="108">
        <v>0.64700000000000002</v>
      </c>
      <c r="G193" s="40">
        <v>0.64700000000000002</v>
      </c>
      <c r="H193" s="40">
        <v>4.425304E-2</v>
      </c>
      <c r="I193" s="9">
        <f t="shared" si="29"/>
        <v>6.8397279752704793E-2</v>
      </c>
    </row>
    <row r="194" spans="1:9" x14ac:dyDescent="0.25">
      <c r="A194" s="61" t="s">
        <v>80</v>
      </c>
      <c r="B194" s="1">
        <v>101.37085399999999</v>
      </c>
      <c r="C194" s="4">
        <v>101.37085399999999</v>
      </c>
      <c r="D194" s="4">
        <v>14.5268771</v>
      </c>
      <c r="E194" s="9">
        <f t="shared" si="28"/>
        <v>0.14330427856511893</v>
      </c>
      <c r="F194" s="107">
        <v>4.7051999999999996</v>
      </c>
      <c r="G194" s="23">
        <v>4.7051999999999996</v>
      </c>
      <c r="H194" s="23">
        <v>4.0129049999999999E-2</v>
      </c>
      <c r="I194" s="9">
        <f t="shared" si="29"/>
        <v>8.5286597806681977E-3</v>
      </c>
    </row>
    <row r="195" spans="1:9" x14ac:dyDescent="0.25">
      <c r="A195" s="61" t="s">
        <v>81</v>
      </c>
      <c r="B195" s="1">
        <v>319.78975500000001</v>
      </c>
      <c r="C195" s="4">
        <v>319.78975500000001</v>
      </c>
      <c r="D195" s="4">
        <v>42.559553139999998</v>
      </c>
      <c r="E195" s="9">
        <f t="shared" si="28"/>
        <v>0.13308604317233363</v>
      </c>
      <c r="F195" s="107">
        <v>63.794899999999998</v>
      </c>
      <c r="G195" s="23">
        <v>63.794899999999998</v>
      </c>
      <c r="H195" s="23">
        <v>0.23306191000000001</v>
      </c>
      <c r="I195" s="9">
        <f t="shared" si="29"/>
        <v>3.6533000286856788E-3</v>
      </c>
    </row>
    <row r="196" spans="1:9" x14ac:dyDescent="0.25">
      <c r="A196" s="61" t="s">
        <v>82</v>
      </c>
      <c r="B196" s="1">
        <v>15.673621000000001</v>
      </c>
      <c r="C196" s="4">
        <v>15.673621000000001</v>
      </c>
      <c r="D196" s="4">
        <v>1.5908064900000001</v>
      </c>
      <c r="E196" s="9">
        <f t="shared" si="28"/>
        <v>0.1014957864554719</v>
      </c>
      <c r="F196" s="107">
        <v>7.2</v>
      </c>
      <c r="G196" s="23">
        <v>7.2</v>
      </c>
      <c r="H196" s="23">
        <v>0.15071479000000002</v>
      </c>
      <c r="I196" s="9">
        <f t="shared" si="29"/>
        <v>2.0932609722222224E-2</v>
      </c>
    </row>
    <row r="197" spans="1:9" x14ac:dyDescent="0.25">
      <c r="A197" s="61" t="s">
        <v>83</v>
      </c>
      <c r="B197" s="1">
        <v>55.690725999999998</v>
      </c>
      <c r="C197" s="4">
        <v>55.690725999999998</v>
      </c>
      <c r="D197" s="4">
        <v>2.6573835200000002</v>
      </c>
      <c r="E197" s="9">
        <f t="shared" si="28"/>
        <v>4.7716805128379912E-2</v>
      </c>
      <c r="F197" s="107">
        <v>8.1892999999999994</v>
      </c>
      <c r="G197" s="23">
        <v>8.1892999999999994</v>
      </c>
      <c r="H197" s="23">
        <v>0.12653448</v>
      </c>
      <c r="I197" s="9">
        <f t="shared" si="29"/>
        <v>1.5451196072924427E-2</v>
      </c>
    </row>
    <row r="198" spans="1:9" x14ac:dyDescent="0.25">
      <c r="A198" s="61" t="s">
        <v>115</v>
      </c>
      <c r="B198" s="1">
        <v>2.818705</v>
      </c>
      <c r="C198" s="4">
        <v>2.818705</v>
      </c>
      <c r="D198" s="4">
        <v>0</v>
      </c>
      <c r="E198" s="9">
        <f t="shared" si="28"/>
        <v>0</v>
      </c>
      <c r="F198" s="107">
        <v>0.18</v>
      </c>
      <c r="G198" s="23">
        <v>0.18</v>
      </c>
      <c r="H198" s="23">
        <v>0</v>
      </c>
      <c r="I198" s="9">
        <f t="shared" si="29"/>
        <v>0</v>
      </c>
    </row>
    <row r="199" spans="1:9" x14ac:dyDescent="0.25">
      <c r="A199" s="61" t="s">
        <v>84</v>
      </c>
      <c r="B199" s="1">
        <v>158.64193299999999</v>
      </c>
      <c r="C199" s="4">
        <v>158.64193299999999</v>
      </c>
      <c r="D199" s="4">
        <v>14.577986689999999</v>
      </c>
      <c r="E199" s="9">
        <f t="shared" si="28"/>
        <v>9.1892391969278384E-2</v>
      </c>
      <c r="F199" s="107">
        <v>75.692165000000003</v>
      </c>
      <c r="G199" s="23">
        <v>75.692165000000003</v>
      </c>
      <c r="H199" s="23">
        <v>1.0882604499999999</v>
      </c>
      <c r="I199" s="9">
        <f t="shared" si="29"/>
        <v>1.4377451748143285E-2</v>
      </c>
    </row>
    <row r="200" spans="1:9" x14ac:dyDescent="0.25">
      <c r="A200" s="110" t="s">
        <v>29</v>
      </c>
      <c r="B200" s="111">
        <v>0.59079999999999999</v>
      </c>
      <c r="C200" s="112">
        <v>0.59079999999999999</v>
      </c>
      <c r="D200" s="112">
        <v>6.8420800000000004E-2</v>
      </c>
      <c r="E200" s="9">
        <f t="shared" si="28"/>
        <v>0.11581042654028437</v>
      </c>
      <c r="F200" s="113">
        <v>0.42899999999999999</v>
      </c>
      <c r="G200" s="112">
        <v>0.42899999999999999</v>
      </c>
      <c r="H200" s="112">
        <v>0</v>
      </c>
      <c r="I200" s="9">
        <f t="shared" si="29"/>
        <v>0</v>
      </c>
    </row>
    <row r="201" spans="1:9" ht="15.75" thickBot="1" x14ac:dyDescent="0.3">
      <c r="A201" s="62" t="s">
        <v>116</v>
      </c>
      <c r="B201" s="30">
        <v>7.2678019999999997</v>
      </c>
      <c r="C201" s="31">
        <v>7.2678019999999997</v>
      </c>
      <c r="D201" s="31">
        <v>0</v>
      </c>
      <c r="E201" s="13">
        <f t="shared" si="28"/>
        <v>0</v>
      </c>
      <c r="F201" s="109">
        <v>0.28720000000000001</v>
      </c>
      <c r="G201" s="105">
        <v>0.28720000000000001</v>
      </c>
      <c r="H201" s="105">
        <v>0</v>
      </c>
      <c r="I201" s="13">
        <f>H201/G201</f>
        <v>0</v>
      </c>
    </row>
    <row r="202" spans="1:9" ht="15.75" thickBot="1" x14ac:dyDescent="0.3">
      <c r="A202" s="97" t="s">
        <v>106</v>
      </c>
      <c r="B202" s="98">
        <f>SUM(B203:B218)</f>
        <v>1017.26078</v>
      </c>
      <c r="C202" s="99">
        <f t="shared" ref="C202:D202" si="30">SUM(C203:C218)</f>
        <v>1018.26078</v>
      </c>
      <c r="D202" s="99">
        <f t="shared" si="30"/>
        <v>93.660100060000005</v>
      </c>
      <c r="E202" s="100">
        <f>D202/C202</f>
        <v>9.1980465023900865E-2</v>
      </c>
      <c r="F202" s="101">
        <f>SUM(F203:F218)</f>
        <v>1139.3572300000001</v>
      </c>
      <c r="G202" s="102">
        <f t="shared" ref="G202:H202" si="31">SUM(G203:G218)</f>
        <v>1139.3572300000001</v>
      </c>
      <c r="H202" s="102">
        <f t="shared" si="31"/>
        <v>58.452939270000002</v>
      </c>
      <c r="I202" s="100">
        <f>H202/G202</f>
        <v>5.1303434718187553E-2</v>
      </c>
    </row>
    <row r="203" spans="1:9" x14ac:dyDescent="0.25">
      <c r="A203" s="55" t="s">
        <v>97</v>
      </c>
      <c r="B203" s="32">
        <v>275.37791900000002</v>
      </c>
      <c r="C203" s="33">
        <v>275.37791900000002</v>
      </c>
      <c r="D203" s="33">
        <v>10.07775299</v>
      </c>
      <c r="E203" s="38">
        <f t="shared" ref="E203:E218" si="32">D203/C203</f>
        <v>3.659608230970763E-2</v>
      </c>
      <c r="F203" s="68">
        <v>48.783346000000002</v>
      </c>
      <c r="G203" s="69">
        <v>48.783346000000002</v>
      </c>
      <c r="H203" s="69">
        <v>3.1247177700000002</v>
      </c>
      <c r="I203" s="70">
        <f t="shared" ref="I203" si="33">H203/G203</f>
        <v>6.4052961229842664E-2</v>
      </c>
    </row>
    <row r="204" spans="1:9" x14ac:dyDescent="0.25">
      <c r="A204" s="55" t="s">
        <v>85</v>
      </c>
      <c r="B204" s="32">
        <v>49.144182999999998</v>
      </c>
      <c r="C204" s="33">
        <v>49.144182999999998</v>
      </c>
      <c r="D204" s="33">
        <v>5.5189325499999997</v>
      </c>
      <c r="E204" s="35">
        <f t="shared" si="32"/>
        <v>0.1123008301918459</v>
      </c>
      <c r="F204" s="68">
        <v>38.434399999999997</v>
      </c>
      <c r="G204" s="69">
        <v>38.434399999999997</v>
      </c>
      <c r="H204" s="69">
        <v>8.1332848099999993</v>
      </c>
      <c r="I204" s="70">
        <f>H204/G204</f>
        <v>0.21161472040671897</v>
      </c>
    </row>
    <row r="205" spans="1:9" x14ac:dyDescent="0.25">
      <c r="A205" s="50" t="s">
        <v>26</v>
      </c>
      <c r="B205" s="1">
        <v>0.99158000000000002</v>
      </c>
      <c r="C205" s="4">
        <v>0.99158000000000002</v>
      </c>
      <c r="D205" s="4">
        <v>9.3880919999999993E-2</v>
      </c>
      <c r="E205" s="35">
        <f t="shared" si="32"/>
        <v>9.4678109683535364E-2</v>
      </c>
      <c r="F205" s="39" t="s">
        <v>16</v>
      </c>
      <c r="G205" s="40" t="s">
        <v>16</v>
      </c>
      <c r="H205" s="40" t="s">
        <v>16</v>
      </c>
      <c r="I205" s="9" t="s">
        <v>16</v>
      </c>
    </row>
    <row r="206" spans="1:9" x14ac:dyDescent="0.25">
      <c r="A206" s="50" t="s">
        <v>86</v>
      </c>
      <c r="B206" s="1">
        <v>40.719161999999997</v>
      </c>
      <c r="C206" s="4">
        <v>40.719161999999997</v>
      </c>
      <c r="D206" s="4">
        <v>3.6486293599999997</v>
      </c>
      <c r="E206" s="35">
        <f t="shared" si="32"/>
        <v>8.9604726148342639E-2</v>
      </c>
      <c r="F206" s="22">
        <v>18.18</v>
      </c>
      <c r="G206" s="23">
        <v>18.18</v>
      </c>
      <c r="H206" s="23">
        <v>2.3852903700000003</v>
      </c>
      <c r="I206" s="9">
        <f t="shared" ref="I206:I209" si="34">H206/G206</f>
        <v>0.13120409075907594</v>
      </c>
    </row>
    <row r="207" spans="1:9" x14ac:dyDescent="0.25">
      <c r="A207" s="50" t="s">
        <v>27</v>
      </c>
      <c r="B207" s="1">
        <v>145.59217200000001</v>
      </c>
      <c r="C207" s="4">
        <v>145.59217200000001</v>
      </c>
      <c r="D207" s="4">
        <v>23.916734399999999</v>
      </c>
      <c r="E207" s="35">
        <f t="shared" si="32"/>
        <v>0.16427211759709168</v>
      </c>
      <c r="F207" s="22">
        <v>172.20079999999999</v>
      </c>
      <c r="G207" s="23">
        <v>172.20079999999999</v>
      </c>
      <c r="H207" s="23">
        <v>5.35738015</v>
      </c>
      <c r="I207" s="9">
        <f t="shared" si="34"/>
        <v>3.1111238449531016E-2</v>
      </c>
    </row>
    <row r="208" spans="1:9" x14ac:dyDescent="0.25">
      <c r="A208" s="50" t="s">
        <v>87</v>
      </c>
      <c r="B208" s="1">
        <v>7.6831469999999999</v>
      </c>
      <c r="C208" s="4">
        <v>7.6831469999999999</v>
      </c>
      <c r="D208" s="4">
        <v>0.74788023000000003</v>
      </c>
      <c r="E208" s="35">
        <f t="shared" si="32"/>
        <v>9.7340351551258877E-2</v>
      </c>
      <c r="F208" s="22">
        <v>61.020299999999999</v>
      </c>
      <c r="G208" s="23">
        <v>61.020299999999999</v>
      </c>
      <c r="H208" s="23">
        <v>28.947347319999999</v>
      </c>
      <c r="I208" s="9">
        <f t="shared" si="34"/>
        <v>0.47438880700357094</v>
      </c>
    </row>
    <row r="209" spans="1:9" x14ac:dyDescent="0.25">
      <c r="A209" s="50" t="s">
        <v>88</v>
      </c>
      <c r="B209" s="16">
        <v>1.361148</v>
      </c>
      <c r="C209" s="17">
        <v>1.361148</v>
      </c>
      <c r="D209" s="17">
        <v>0.14544764999999998</v>
      </c>
      <c r="E209" s="35">
        <f t="shared" si="32"/>
        <v>0.10685660192719673</v>
      </c>
      <c r="F209" s="16">
        <v>0.2394</v>
      </c>
      <c r="G209" s="17">
        <v>0.2394</v>
      </c>
      <c r="H209" s="17">
        <v>0</v>
      </c>
      <c r="I209" s="9">
        <f t="shared" si="34"/>
        <v>0</v>
      </c>
    </row>
    <row r="210" spans="1:9" x14ac:dyDescent="0.25">
      <c r="A210" s="50" t="s">
        <v>98</v>
      </c>
      <c r="B210" s="16">
        <v>2.9946999999999999</v>
      </c>
      <c r="C210" s="17">
        <v>2.9946999999999999</v>
      </c>
      <c r="D210" s="17">
        <v>0.29450388</v>
      </c>
      <c r="E210" s="35">
        <f t="shared" si="32"/>
        <v>9.8341696998029859E-2</v>
      </c>
      <c r="F210" s="45" t="s">
        <v>16</v>
      </c>
      <c r="G210" s="46" t="s">
        <v>16</v>
      </c>
      <c r="H210" s="46" t="s">
        <v>16</v>
      </c>
      <c r="I210" s="9" t="s">
        <v>16</v>
      </c>
    </row>
    <row r="211" spans="1:9" x14ac:dyDescent="0.25">
      <c r="A211" s="50" t="s">
        <v>99</v>
      </c>
      <c r="B211" s="16">
        <v>122.1542</v>
      </c>
      <c r="C211" s="17">
        <v>122.1542</v>
      </c>
      <c r="D211" s="17">
        <v>13.046243820000001</v>
      </c>
      <c r="E211" s="35">
        <f t="shared" si="32"/>
        <v>0.10680143474395477</v>
      </c>
      <c r="F211" s="82">
        <v>180.47976800000001</v>
      </c>
      <c r="G211" s="83">
        <v>180.47976800000001</v>
      </c>
      <c r="H211" s="83">
        <v>4.7212269100000004</v>
      </c>
      <c r="I211" s="9">
        <f t="shared" ref="I211:I218" si="35">H211/G211</f>
        <v>2.6159313934845042E-2</v>
      </c>
    </row>
    <row r="212" spans="1:9" x14ac:dyDescent="0.25">
      <c r="A212" s="50" t="s">
        <v>89</v>
      </c>
      <c r="B212" s="1">
        <v>9.6793960000000006</v>
      </c>
      <c r="C212" s="4">
        <v>9.6793960000000006</v>
      </c>
      <c r="D212" s="4">
        <v>1.2910425700000001</v>
      </c>
      <c r="E212" s="35">
        <f t="shared" si="32"/>
        <v>0.13338048882388942</v>
      </c>
      <c r="F212" s="22">
        <v>6.8538839999999999</v>
      </c>
      <c r="G212" s="23">
        <v>6.8538839999999999</v>
      </c>
      <c r="H212" s="23">
        <v>4.6480234000000005</v>
      </c>
      <c r="I212" s="9">
        <f t="shared" si="35"/>
        <v>0.67815904091752943</v>
      </c>
    </row>
    <row r="213" spans="1:9" x14ac:dyDescent="0.25">
      <c r="A213" s="50" t="s">
        <v>105</v>
      </c>
      <c r="B213" s="1">
        <v>62.078699999999998</v>
      </c>
      <c r="C213" s="4">
        <v>62.078699999999998</v>
      </c>
      <c r="D213" s="4">
        <v>5.1968515199999992</v>
      </c>
      <c r="E213" s="35">
        <f t="shared" si="32"/>
        <v>8.3713923133055285E-2</v>
      </c>
      <c r="F213" s="22">
        <v>563.88599999999997</v>
      </c>
      <c r="G213" s="23">
        <v>563.88599999999997</v>
      </c>
      <c r="H213" s="23">
        <v>0.50564655999999997</v>
      </c>
      <c r="I213" s="9">
        <f t="shared" si="35"/>
        <v>8.9671770535179097E-4</v>
      </c>
    </row>
    <row r="214" spans="1:9" x14ac:dyDescent="0.25">
      <c r="A214" s="50" t="s">
        <v>35</v>
      </c>
      <c r="B214" s="1">
        <v>119.775536</v>
      </c>
      <c r="C214" s="4">
        <v>119.775536</v>
      </c>
      <c r="D214" s="4">
        <v>13.09341903</v>
      </c>
      <c r="E214" s="35">
        <f t="shared" si="32"/>
        <v>0.10931630504245875</v>
      </c>
      <c r="F214" s="22">
        <v>9.346819</v>
      </c>
      <c r="G214" s="23">
        <v>9.346819</v>
      </c>
      <c r="H214" s="23">
        <v>0.11857039</v>
      </c>
      <c r="I214" s="9">
        <f t="shared" si="35"/>
        <v>1.2685640965124071E-2</v>
      </c>
    </row>
    <row r="215" spans="1:9" x14ac:dyDescent="0.25">
      <c r="A215" s="50" t="s">
        <v>32</v>
      </c>
      <c r="B215" s="1">
        <v>100.73950000000001</v>
      </c>
      <c r="C215" s="4">
        <v>100.73950000000001</v>
      </c>
      <c r="D215" s="4">
        <v>8.0207064199999998</v>
      </c>
      <c r="E215" s="35">
        <f t="shared" si="32"/>
        <v>7.961828696787257E-2</v>
      </c>
      <c r="F215" s="22">
        <v>6.6818</v>
      </c>
      <c r="G215" s="23">
        <v>6.6818</v>
      </c>
      <c r="H215" s="23">
        <v>0.23015084</v>
      </c>
      <c r="I215" s="9">
        <f t="shared" si="35"/>
        <v>3.4444437127720072E-2</v>
      </c>
    </row>
    <row r="216" spans="1:9" x14ac:dyDescent="0.25">
      <c r="A216" s="50" t="s">
        <v>30</v>
      </c>
      <c r="B216" s="1">
        <v>24.508593000000001</v>
      </c>
      <c r="C216" s="4">
        <v>25.508593000000001</v>
      </c>
      <c r="D216" s="4">
        <v>1.37423498</v>
      </c>
      <c r="E216" s="35">
        <f t="shared" si="32"/>
        <v>5.3873413559109275E-2</v>
      </c>
      <c r="F216" s="22">
        <v>11.75526</v>
      </c>
      <c r="G216" s="23">
        <v>11.75526</v>
      </c>
      <c r="H216" s="23">
        <v>0.28130074999999999</v>
      </c>
      <c r="I216" s="9">
        <f t="shared" si="35"/>
        <v>2.3929776967927547E-2</v>
      </c>
    </row>
    <row r="217" spans="1:9" x14ac:dyDescent="0.25">
      <c r="A217" s="50" t="s">
        <v>90</v>
      </c>
      <c r="B217" s="1">
        <v>5.1401110000000001</v>
      </c>
      <c r="C217" s="4">
        <v>5.1401110000000001</v>
      </c>
      <c r="D217" s="4">
        <v>0.84857806999999996</v>
      </c>
      <c r="E217" s="35">
        <f t="shared" si="32"/>
        <v>0.16508944456646946</v>
      </c>
      <c r="F217" s="22">
        <v>4.3344529999999999</v>
      </c>
      <c r="G217" s="23">
        <v>4.3344529999999999</v>
      </c>
      <c r="H217" s="23">
        <v>0</v>
      </c>
      <c r="I217" s="9">
        <f t="shared" si="35"/>
        <v>0</v>
      </c>
    </row>
    <row r="218" spans="1:9" ht="15.75" thickBot="1" x14ac:dyDescent="0.3">
      <c r="A218" s="50" t="s">
        <v>91</v>
      </c>
      <c r="B218" s="28">
        <v>49.320732999999997</v>
      </c>
      <c r="C218" s="29">
        <v>49.320732999999997</v>
      </c>
      <c r="D218" s="29">
        <v>6.3452616700000002</v>
      </c>
      <c r="E218" s="36">
        <f t="shared" si="32"/>
        <v>0.12865302853467325</v>
      </c>
      <c r="F218" s="76">
        <v>17.161000000000001</v>
      </c>
      <c r="G218" s="77">
        <v>17.161000000000001</v>
      </c>
      <c r="H218" s="77">
        <v>0</v>
      </c>
      <c r="I218" s="67">
        <f t="shared" si="35"/>
        <v>0</v>
      </c>
    </row>
    <row r="219" spans="1:9" ht="15.75" thickBot="1" x14ac:dyDescent="0.3">
      <c r="A219" s="18" t="s">
        <v>107</v>
      </c>
      <c r="B219" s="71">
        <f>SUM(B220:B227)</f>
        <v>1068.9871700000001</v>
      </c>
      <c r="C219" s="72">
        <f t="shared" ref="C219:D219" si="36">SUM(C220:C227)</f>
        <v>1068.9871700000001</v>
      </c>
      <c r="D219" s="72">
        <f t="shared" si="36"/>
        <v>242.62581442000001</v>
      </c>
      <c r="E219" s="73">
        <f>D219/C219</f>
        <v>0.22696793865168652</v>
      </c>
      <c r="F219" s="75">
        <f>SUM(F220:F227)</f>
        <v>1927.39651</v>
      </c>
      <c r="G219" s="74">
        <f t="shared" ref="G219:H219" si="37">SUM(G220:G227)</f>
        <v>1927.39651</v>
      </c>
      <c r="H219" s="74">
        <f t="shared" si="37"/>
        <v>360.02766147</v>
      </c>
      <c r="I219" s="73">
        <f>H219/G219</f>
        <v>0.18679480823071531</v>
      </c>
    </row>
    <row r="220" spans="1:9" x14ac:dyDescent="0.25">
      <c r="A220" s="50" t="s">
        <v>92</v>
      </c>
      <c r="B220" s="32">
        <v>23.249666999999999</v>
      </c>
      <c r="C220" s="33">
        <v>23.249666999999999</v>
      </c>
      <c r="D220" s="33">
        <v>3.15970226</v>
      </c>
      <c r="E220" s="38">
        <f t="shared" ref="E220:E227" si="38">D220/C220</f>
        <v>0.13590311895649948</v>
      </c>
      <c r="F220" s="78">
        <v>7.7005929999999996</v>
      </c>
      <c r="G220" s="79">
        <v>7.7005929999999996</v>
      </c>
      <c r="H220" s="79">
        <v>6.3419470000000006E-2</v>
      </c>
      <c r="I220" s="70">
        <f t="shared" ref="I220:I221" si="39">H220/G220</f>
        <v>8.2356605523756423E-3</v>
      </c>
    </row>
    <row r="221" spans="1:9" x14ac:dyDescent="0.25">
      <c r="A221" s="50" t="s">
        <v>37</v>
      </c>
      <c r="B221" s="1">
        <v>8.3779570000000003</v>
      </c>
      <c r="C221" s="4">
        <v>8.3779570000000003</v>
      </c>
      <c r="D221" s="4">
        <v>0.62190959999999995</v>
      </c>
      <c r="E221" s="35">
        <f t="shared" si="38"/>
        <v>7.4231653373250772E-2</v>
      </c>
      <c r="F221" s="2">
        <v>1.405</v>
      </c>
      <c r="G221" s="3">
        <v>1.405</v>
      </c>
      <c r="H221" s="3">
        <v>0</v>
      </c>
      <c r="I221" s="9">
        <f t="shared" si="39"/>
        <v>0</v>
      </c>
    </row>
    <row r="222" spans="1:9" x14ac:dyDescent="0.25">
      <c r="A222" s="50" t="s">
        <v>93</v>
      </c>
      <c r="B222" s="1">
        <v>28.23216</v>
      </c>
      <c r="C222" s="4">
        <v>28.23216</v>
      </c>
      <c r="D222" s="4">
        <v>2.4551370099999996</v>
      </c>
      <c r="E222" s="35">
        <f t="shared" si="38"/>
        <v>8.6962421933001216E-2</v>
      </c>
      <c r="F222" s="2">
        <v>76.628013999999993</v>
      </c>
      <c r="G222" s="3">
        <v>76.628013999999993</v>
      </c>
      <c r="H222" s="3">
        <v>7.1708270499999998</v>
      </c>
      <c r="I222" s="9">
        <f>H222/G222</f>
        <v>9.3579706372136959E-2</v>
      </c>
    </row>
    <row r="223" spans="1:9" x14ac:dyDescent="0.25">
      <c r="A223" s="56" t="s">
        <v>94</v>
      </c>
      <c r="B223" s="1">
        <v>10.706635</v>
      </c>
      <c r="C223" s="4">
        <v>10.706635</v>
      </c>
      <c r="D223" s="4">
        <v>1.0796265700000001</v>
      </c>
      <c r="E223" s="35">
        <f t="shared" si="38"/>
        <v>0.10083715098161093</v>
      </c>
      <c r="F223" s="2">
        <v>4.7192999999999996</v>
      </c>
      <c r="G223" s="3">
        <v>4.7192999999999996</v>
      </c>
      <c r="H223" s="3">
        <v>4.3861999999999998E-3</v>
      </c>
      <c r="I223" s="9">
        <f>H223/G223</f>
        <v>9.2941749835780737E-4</v>
      </c>
    </row>
    <row r="224" spans="1:9" x14ac:dyDescent="0.25">
      <c r="A224" s="56" t="s">
        <v>100</v>
      </c>
      <c r="B224" s="1">
        <v>608.37710000000004</v>
      </c>
      <c r="C224" s="4">
        <v>608.37710000000004</v>
      </c>
      <c r="D224" s="4">
        <v>98.126182999999997</v>
      </c>
      <c r="E224" s="35">
        <f t="shared" si="38"/>
        <v>0.16129171035530429</v>
      </c>
      <c r="F224" s="2">
        <v>1291.3154</v>
      </c>
      <c r="G224" s="3">
        <v>1291.3154</v>
      </c>
      <c r="H224" s="3">
        <v>266.546784</v>
      </c>
      <c r="I224" s="9">
        <f t="shared" ref="I224:I225" si="40">H224/G224</f>
        <v>0.2064149347247001</v>
      </c>
    </row>
    <row r="225" spans="1:9" x14ac:dyDescent="0.25">
      <c r="A225" s="56" t="s">
        <v>101</v>
      </c>
      <c r="B225" s="1">
        <v>370.10353500000002</v>
      </c>
      <c r="C225" s="4">
        <v>370.10353500000002</v>
      </c>
      <c r="D225" s="4">
        <v>135.35334</v>
      </c>
      <c r="E225" s="35">
        <f t="shared" si="38"/>
        <v>0.3657175011851751</v>
      </c>
      <c r="F225" s="2">
        <v>526.93190000000004</v>
      </c>
      <c r="G225" s="3">
        <v>526.93190000000004</v>
      </c>
      <c r="H225" s="3">
        <v>85.913539999999998</v>
      </c>
      <c r="I225" s="9">
        <f t="shared" si="40"/>
        <v>0.16304486405169244</v>
      </c>
    </row>
    <row r="226" spans="1:9" x14ac:dyDescent="0.25">
      <c r="A226" s="57" t="s">
        <v>95</v>
      </c>
      <c r="B226" s="1">
        <v>14.148</v>
      </c>
      <c r="C226" s="4">
        <v>14.148</v>
      </c>
      <c r="D226" s="4">
        <v>0.94531938999999998</v>
      </c>
      <c r="E226" s="35">
        <f t="shared" si="38"/>
        <v>6.6816468052021488E-2</v>
      </c>
      <c r="F226" s="2">
        <v>0.12443899999999999</v>
      </c>
      <c r="G226" s="3">
        <v>0.12443899999999999</v>
      </c>
      <c r="H226" s="3">
        <v>2.5500000000000002E-4</v>
      </c>
      <c r="I226" s="9">
        <f>H226/G226</f>
        <v>2.0491967952169341E-3</v>
      </c>
    </row>
    <row r="227" spans="1:9" ht="15.75" thickBot="1" x14ac:dyDescent="0.3">
      <c r="A227" s="58" t="s">
        <v>96</v>
      </c>
      <c r="B227" s="30">
        <v>5.792116</v>
      </c>
      <c r="C227" s="31">
        <v>5.792116</v>
      </c>
      <c r="D227" s="31">
        <v>0.88459659000000002</v>
      </c>
      <c r="E227" s="37">
        <f t="shared" si="38"/>
        <v>0.15272425310542814</v>
      </c>
      <c r="F227" s="24">
        <v>18.571864000000001</v>
      </c>
      <c r="G227" s="25">
        <v>18.571864000000001</v>
      </c>
      <c r="H227" s="25">
        <v>0.32844974999999998</v>
      </c>
      <c r="I227" s="15">
        <f t="shared" ref="I227" si="41">H227/G227</f>
        <v>1.7685341116002139E-2</v>
      </c>
    </row>
    <row r="228" spans="1:9" x14ac:dyDescent="0.25">
      <c r="A228" s="115" t="s">
        <v>125</v>
      </c>
      <c r="B228" s="115"/>
      <c r="C228" s="115"/>
      <c r="D228" s="115"/>
      <c r="E228" s="115"/>
      <c r="F228" s="116" t="s">
        <v>124</v>
      </c>
      <c r="G228" s="116"/>
      <c r="H228" s="116"/>
      <c r="I228" s="116"/>
    </row>
    <row r="229" spans="1:9" x14ac:dyDescent="0.25">
      <c r="A229" s="117" t="s">
        <v>40</v>
      </c>
      <c r="B229" s="118"/>
      <c r="C229" s="118"/>
      <c r="D229" s="118"/>
      <c r="E229" s="118"/>
      <c r="F229" s="118"/>
      <c r="G229" s="118"/>
      <c r="H229" s="118"/>
      <c r="I229" s="118"/>
    </row>
    <row r="230" spans="1:9" x14ac:dyDescent="0.25">
      <c r="A230" s="119"/>
      <c r="B230" s="119"/>
      <c r="C230" s="119"/>
      <c r="D230" s="119"/>
      <c r="E230" s="119"/>
      <c r="F230" s="119"/>
      <c r="G230" s="119"/>
      <c r="H230" s="119"/>
      <c r="I230" s="119"/>
    </row>
    <row r="231" spans="1:9" x14ac:dyDescent="0.25">
      <c r="A231" s="128" t="s">
        <v>0</v>
      </c>
      <c r="B231" s="128"/>
      <c r="C231" s="128"/>
      <c r="D231" s="128"/>
      <c r="E231" s="128"/>
      <c r="F231" s="128"/>
      <c r="G231" s="128"/>
      <c r="H231" s="128"/>
      <c r="I231" s="128"/>
    </row>
    <row r="232" spans="1:9" x14ac:dyDescent="0.25">
      <c r="A232" s="128" t="s">
        <v>1</v>
      </c>
      <c r="B232" s="128"/>
      <c r="C232" s="128"/>
      <c r="D232" s="128"/>
      <c r="E232" s="128"/>
      <c r="F232" s="128"/>
      <c r="G232" s="128"/>
      <c r="H232" s="128"/>
      <c r="I232" s="128"/>
    </row>
    <row r="233" spans="1:9" x14ac:dyDescent="0.25">
      <c r="A233" s="129" t="s">
        <v>39</v>
      </c>
      <c r="B233" s="129"/>
      <c r="C233" s="129"/>
      <c r="D233" s="129"/>
      <c r="E233" s="129"/>
      <c r="F233" s="129"/>
      <c r="G233" s="129"/>
      <c r="H233" s="129"/>
      <c r="I233" s="129"/>
    </row>
    <row r="234" spans="1:9" x14ac:dyDescent="0.25">
      <c r="A234" s="129" t="s">
        <v>102</v>
      </c>
      <c r="B234" s="129"/>
      <c r="C234" s="129"/>
      <c r="D234" s="129"/>
      <c r="E234" s="129"/>
      <c r="F234" s="129"/>
      <c r="G234" s="129"/>
      <c r="H234" s="129"/>
      <c r="I234" s="129"/>
    </row>
    <row r="235" spans="1:9" x14ac:dyDescent="0.25">
      <c r="A235" s="129" t="s">
        <v>119</v>
      </c>
      <c r="B235" s="129"/>
      <c r="C235" s="129"/>
      <c r="D235" s="129"/>
      <c r="E235" s="129"/>
      <c r="F235" s="129"/>
      <c r="G235" s="129"/>
      <c r="H235" s="129"/>
      <c r="I235" s="129"/>
    </row>
    <row r="236" spans="1:9" x14ac:dyDescent="0.25">
      <c r="A236" s="120" t="s">
        <v>2</v>
      </c>
      <c r="B236" s="120"/>
      <c r="C236" s="120"/>
      <c r="D236" s="120"/>
      <c r="E236" s="120"/>
      <c r="F236" s="120"/>
      <c r="G236" s="120"/>
      <c r="H236" s="120"/>
      <c r="I236" s="120"/>
    </row>
    <row r="237" spans="1:9" ht="6" customHeight="1" thickBot="1" x14ac:dyDescent="0.3">
      <c r="A237" s="121"/>
      <c r="B237" s="121"/>
      <c r="C237" s="121"/>
      <c r="D237" s="121"/>
      <c r="E237" s="121"/>
      <c r="F237" s="121"/>
      <c r="G237" s="121"/>
      <c r="H237" s="121"/>
      <c r="I237" s="121"/>
    </row>
    <row r="238" spans="1:9" x14ac:dyDescent="0.25">
      <c r="A238" s="122" t="s">
        <v>3</v>
      </c>
      <c r="B238" s="124" t="s">
        <v>4</v>
      </c>
      <c r="C238" s="125"/>
      <c r="D238" s="125"/>
      <c r="E238" s="126"/>
      <c r="F238" s="124" t="s">
        <v>5</v>
      </c>
      <c r="G238" s="125"/>
      <c r="H238" s="125"/>
      <c r="I238" s="127"/>
    </row>
    <row r="239" spans="1:9" ht="30.75" thickBot="1" x14ac:dyDescent="0.3">
      <c r="A239" s="123"/>
      <c r="B239" s="84" t="s">
        <v>6</v>
      </c>
      <c r="C239" s="85" t="s">
        <v>7</v>
      </c>
      <c r="D239" s="85" t="s">
        <v>8</v>
      </c>
      <c r="E239" s="86" t="s">
        <v>9</v>
      </c>
      <c r="F239" s="87" t="s">
        <v>6</v>
      </c>
      <c r="G239" s="85" t="s">
        <v>7</v>
      </c>
      <c r="H239" s="85" t="s">
        <v>8</v>
      </c>
      <c r="I239" s="88" t="s">
        <v>9</v>
      </c>
    </row>
    <row r="240" spans="1:9" ht="15.75" thickBot="1" x14ac:dyDescent="0.3">
      <c r="A240" s="43" t="s">
        <v>33</v>
      </c>
      <c r="B240" s="90">
        <f>B242+B273+B317+B334</f>
        <v>20398.888833999998</v>
      </c>
      <c r="C240" s="91">
        <f>C242+C273+C317+C334</f>
        <v>20367.852132</v>
      </c>
      <c r="D240" s="91">
        <f>D242+D273+D317+D334</f>
        <v>3804.5418084599996</v>
      </c>
      <c r="E240" s="92">
        <f>D240/C240</f>
        <v>0.18679150770555092</v>
      </c>
      <c r="F240" s="64">
        <f>F242+F273+F317+F334</f>
        <v>10291.506385999999</v>
      </c>
      <c r="G240" s="65">
        <f>G242+G273+G317+G334</f>
        <v>10338.122973</v>
      </c>
      <c r="H240" s="65">
        <f>H242+H273+H317+H334</f>
        <v>1617.10057521</v>
      </c>
      <c r="I240" s="66">
        <f>H240/G240</f>
        <v>0.15642110075817145</v>
      </c>
    </row>
    <row r="241" spans="1:9" ht="15.75" thickBot="1" x14ac:dyDescent="0.3">
      <c r="A241" s="63" t="s">
        <v>10</v>
      </c>
      <c r="B241" s="95">
        <f>B242+B273+B317+B334-B318-B325-B326-B339-B340</f>
        <v>19019.881379999999</v>
      </c>
      <c r="C241" s="96">
        <f>C242+C273+C317+C334-C318-C325-C326-C339-C340</f>
        <v>18988.844678000001</v>
      </c>
      <c r="D241" s="96">
        <f>D242+D273+D317+D334-D318-D325-D326-D339-D340</f>
        <v>3478.17922864</v>
      </c>
      <c r="E241" s="42">
        <f>D241/C241</f>
        <v>0.18316960761018447</v>
      </c>
      <c r="F241" s="89">
        <f>F242+F273+F317+F334-F280-F318-F326-F339-F340</f>
        <v>6551.2933030000004</v>
      </c>
      <c r="G241" s="89">
        <f>G242+G273+G317+G334-G280-G318-G326-G339-G340</f>
        <v>6597.9098900000008</v>
      </c>
      <c r="H241" s="89">
        <f>H242+H273+H317+H334-H280-H318-H326-H339-H340</f>
        <v>947.28351211999973</v>
      </c>
      <c r="I241" s="19">
        <f>H241/G241</f>
        <v>0.14357327212906201</v>
      </c>
    </row>
    <row r="242" spans="1:9" ht="15.75" thickBot="1" x14ac:dyDescent="0.3">
      <c r="A242" s="44" t="s">
        <v>11</v>
      </c>
      <c r="B242" s="93">
        <f>SUM(B243:B272)</f>
        <v>12115.912067999998</v>
      </c>
      <c r="C242" s="41">
        <f>SUM(C243:C272)</f>
        <v>12083.082773999999</v>
      </c>
      <c r="D242" s="41">
        <f>SUM(D243:D272)</f>
        <v>2295.30364801</v>
      </c>
      <c r="E242" s="94">
        <f>D242/C242</f>
        <v>0.18996010297545615</v>
      </c>
      <c r="F242" s="7">
        <f>SUM(F243:F272)</f>
        <v>3764.6958290000007</v>
      </c>
      <c r="G242" s="8">
        <f>SUM(G243:G272)</f>
        <v>3809.7750080000001</v>
      </c>
      <c r="H242" s="8">
        <f>SUM(H243:H272)</f>
        <v>598.37567772</v>
      </c>
      <c r="I242" s="11">
        <f>H242/G242</f>
        <v>0.15706325871304577</v>
      </c>
    </row>
    <row r="243" spans="1:9" x14ac:dyDescent="0.25">
      <c r="A243" s="49" t="s">
        <v>12</v>
      </c>
      <c r="B243" s="26">
        <v>138.34462500000001</v>
      </c>
      <c r="C243" s="27">
        <v>159.29868400000001</v>
      </c>
      <c r="D243" s="27">
        <v>29.225150070000002</v>
      </c>
      <c r="E243" s="34">
        <f>D243/C243</f>
        <v>0.18346134027070807</v>
      </c>
      <c r="F243" s="20">
        <v>11.655374999999999</v>
      </c>
      <c r="G243" s="21">
        <v>5.0436500000000004</v>
      </c>
      <c r="H243" s="21">
        <v>0.87557890000000005</v>
      </c>
      <c r="I243" s="12">
        <f>H243/G243</f>
        <v>0.17360024981907943</v>
      </c>
    </row>
    <row r="244" spans="1:9" x14ac:dyDescent="0.25">
      <c r="A244" s="50" t="s">
        <v>13</v>
      </c>
      <c r="B244" s="1">
        <v>123.698171</v>
      </c>
      <c r="C244" s="4">
        <v>138.456513</v>
      </c>
      <c r="D244" s="4">
        <v>22.1526034</v>
      </c>
      <c r="E244" s="35">
        <f>D244/C244</f>
        <v>0.15999683164055994</v>
      </c>
      <c r="F244" s="22">
        <v>1.915</v>
      </c>
      <c r="G244" s="23">
        <v>9.2810480000000002</v>
      </c>
      <c r="H244" s="23">
        <v>2.0280450000000002E-2</v>
      </c>
      <c r="I244" s="9">
        <f>H244/G244</f>
        <v>2.1851465481053435E-3</v>
      </c>
    </row>
    <row r="245" spans="1:9" x14ac:dyDescent="0.25">
      <c r="A245" s="50" t="s">
        <v>19</v>
      </c>
      <c r="B245" s="1">
        <v>146.54255499999999</v>
      </c>
      <c r="C245" s="4">
        <v>146.54255499999999</v>
      </c>
      <c r="D245" s="4">
        <v>28.727159589999999</v>
      </c>
      <c r="E245" s="35">
        <f t="shared" ref="E245:E267" si="42">D245/C245</f>
        <v>0.19603288334914046</v>
      </c>
      <c r="F245" s="22">
        <v>45.294116000000002</v>
      </c>
      <c r="G245" s="23">
        <v>45.294116000000002</v>
      </c>
      <c r="H245" s="23">
        <v>6.5238367799999999</v>
      </c>
      <c r="I245" s="9">
        <f t="shared" ref="I245:I257" si="43">H245/G245</f>
        <v>0.14403276531547718</v>
      </c>
    </row>
    <row r="246" spans="1:9" x14ac:dyDescent="0.25">
      <c r="A246" s="50" t="s">
        <v>41</v>
      </c>
      <c r="B246" s="1">
        <v>68.008010999999996</v>
      </c>
      <c r="C246" s="4">
        <v>68.010963000000004</v>
      </c>
      <c r="D246" s="4">
        <v>16.919964350000001</v>
      </c>
      <c r="E246" s="35">
        <f t="shared" si="42"/>
        <v>0.24878289622218699</v>
      </c>
      <c r="F246" s="22">
        <v>3.2549999999999999</v>
      </c>
      <c r="G246" s="23">
        <v>3.2549999999999999</v>
      </c>
      <c r="H246" s="23">
        <v>1.49132906</v>
      </c>
      <c r="I246" s="9">
        <f t="shared" si="43"/>
        <v>0.45816560983102922</v>
      </c>
    </row>
    <row r="247" spans="1:9" x14ac:dyDescent="0.25">
      <c r="A247" s="51" t="s">
        <v>42</v>
      </c>
      <c r="B247" s="1">
        <v>1915.7079530000001</v>
      </c>
      <c r="C247" s="4">
        <v>1915.7079530000001</v>
      </c>
      <c r="D247" s="4">
        <v>418.66416860999999</v>
      </c>
      <c r="E247" s="35">
        <f t="shared" si="42"/>
        <v>0.21854279403829358</v>
      </c>
      <c r="F247" s="22">
        <v>1638.273463</v>
      </c>
      <c r="G247" s="23">
        <v>1638.273463</v>
      </c>
      <c r="H247" s="23">
        <v>71.386759499999997</v>
      </c>
      <c r="I247" s="9">
        <f t="shared" si="43"/>
        <v>4.3574385542006426E-2</v>
      </c>
    </row>
    <row r="248" spans="1:9" x14ac:dyDescent="0.25">
      <c r="A248" s="52" t="s">
        <v>43</v>
      </c>
      <c r="B248" s="1">
        <v>27.702269000000001</v>
      </c>
      <c r="C248" s="4">
        <v>27.702269000000001</v>
      </c>
      <c r="D248" s="4">
        <v>4.9504309100000006</v>
      </c>
      <c r="E248" s="35">
        <f t="shared" si="42"/>
        <v>0.17870127930676005</v>
      </c>
      <c r="F248" s="22">
        <v>1.2581</v>
      </c>
      <c r="G248" s="23">
        <v>1.2581</v>
      </c>
      <c r="H248" s="23">
        <v>0.23658658999999999</v>
      </c>
      <c r="I248" s="9">
        <f t="shared" si="43"/>
        <v>0.18805070344169778</v>
      </c>
    </row>
    <row r="249" spans="1:9" x14ac:dyDescent="0.25">
      <c r="A249" s="52" t="s">
        <v>44</v>
      </c>
      <c r="B249" s="1">
        <v>30.403946000000001</v>
      </c>
      <c r="C249" s="4">
        <v>30.403946000000001</v>
      </c>
      <c r="D249" s="4">
        <v>6.1866562500000004</v>
      </c>
      <c r="E249" s="35">
        <f t="shared" si="42"/>
        <v>0.20348201677505939</v>
      </c>
      <c r="F249" s="22">
        <v>665.26155100000005</v>
      </c>
      <c r="G249" s="23">
        <v>670.31155100000001</v>
      </c>
      <c r="H249" s="23">
        <v>76.284672319999999</v>
      </c>
      <c r="I249" s="9">
        <f t="shared" si="43"/>
        <v>0.11380480047851659</v>
      </c>
    </row>
    <row r="250" spans="1:9" x14ac:dyDescent="0.25">
      <c r="A250" s="50" t="s">
        <v>45</v>
      </c>
      <c r="B250" s="1">
        <v>66.637037000000007</v>
      </c>
      <c r="C250" s="4">
        <v>66.836308000000002</v>
      </c>
      <c r="D250" s="4">
        <v>13.612038800000001</v>
      </c>
      <c r="E250" s="35">
        <f t="shared" si="42"/>
        <v>0.20366233873959644</v>
      </c>
      <c r="F250" s="22">
        <v>127.50920000000001</v>
      </c>
      <c r="G250" s="23">
        <v>127.50920000000001</v>
      </c>
      <c r="H250" s="23">
        <v>34.86561098</v>
      </c>
      <c r="I250" s="9">
        <f t="shared" si="43"/>
        <v>0.27343604210519712</v>
      </c>
    </row>
    <row r="251" spans="1:9" x14ac:dyDescent="0.25">
      <c r="A251" s="52" t="s">
        <v>46</v>
      </c>
      <c r="B251" s="1">
        <v>1390.8270990000001</v>
      </c>
      <c r="C251" s="4">
        <v>1390.8270990000001</v>
      </c>
      <c r="D251" s="4">
        <v>276.35004014999998</v>
      </c>
      <c r="E251" s="35">
        <f t="shared" si="42"/>
        <v>0.19869474814568591</v>
      </c>
      <c r="F251" s="22">
        <v>506.46143699999999</v>
      </c>
      <c r="G251" s="23">
        <v>506.46143699999999</v>
      </c>
      <c r="H251" s="23">
        <v>193.27728691999999</v>
      </c>
      <c r="I251" s="9">
        <f t="shared" si="43"/>
        <v>0.38162290907056762</v>
      </c>
    </row>
    <row r="252" spans="1:9" x14ac:dyDescent="0.25">
      <c r="A252" s="53" t="s">
        <v>47</v>
      </c>
      <c r="B252" s="1">
        <v>36.089022</v>
      </c>
      <c r="C252" s="4">
        <v>36.089022</v>
      </c>
      <c r="D252" s="4">
        <v>7.0993887400000002</v>
      </c>
      <c r="E252" s="35">
        <f t="shared" si="42"/>
        <v>0.19671878999658124</v>
      </c>
      <c r="F252" s="22">
        <v>6.125</v>
      </c>
      <c r="G252" s="23">
        <v>6.125</v>
      </c>
      <c r="H252" s="23">
        <v>0.47166149000000002</v>
      </c>
      <c r="I252" s="9">
        <f t="shared" si="43"/>
        <v>7.700595755102041E-2</v>
      </c>
    </row>
    <row r="253" spans="1:9" x14ac:dyDescent="0.25">
      <c r="A253" s="53" t="s">
        <v>48</v>
      </c>
      <c r="B253" s="1">
        <v>14.442424000000001</v>
      </c>
      <c r="C253" s="4">
        <v>14.442424000000001</v>
      </c>
      <c r="D253" s="4">
        <v>2.6742218499999999</v>
      </c>
      <c r="E253" s="35">
        <f t="shared" si="42"/>
        <v>0.18516433598681217</v>
      </c>
      <c r="F253" s="22">
        <v>103.29583599999999</v>
      </c>
      <c r="G253" s="23">
        <v>117.76583599999999</v>
      </c>
      <c r="H253" s="23">
        <v>65.687640250000001</v>
      </c>
      <c r="I253" s="9">
        <f t="shared" si="43"/>
        <v>0.5577818022707367</v>
      </c>
    </row>
    <row r="254" spans="1:9" x14ac:dyDescent="0.25">
      <c r="A254" s="53" t="s">
        <v>49</v>
      </c>
      <c r="B254" s="1">
        <v>499.03449999999998</v>
      </c>
      <c r="C254" s="4">
        <v>498.93671499999999</v>
      </c>
      <c r="D254" s="4">
        <v>34.955500479999998</v>
      </c>
      <c r="E254" s="35">
        <f t="shared" si="42"/>
        <v>7.0059988429594725E-2</v>
      </c>
      <c r="F254" s="22">
        <v>132.37989999999999</v>
      </c>
      <c r="G254" s="23">
        <v>132.38220000000001</v>
      </c>
      <c r="H254" s="23">
        <v>21.433516449999999</v>
      </c>
      <c r="I254" s="9">
        <f t="shared" si="43"/>
        <v>0.16190633219571812</v>
      </c>
    </row>
    <row r="255" spans="1:9" x14ac:dyDescent="0.25">
      <c r="A255" s="53" t="s">
        <v>50</v>
      </c>
      <c r="B255" s="1">
        <v>107.804514</v>
      </c>
      <c r="C255" s="4">
        <v>107.801562</v>
      </c>
      <c r="D255" s="4">
        <v>30.932494569999999</v>
      </c>
      <c r="E255" s="35">
        <f t="shared" si="42"/>
        <v>0.28693920566753939</v>
      </c>
      <c r="F255" s="22">
        <v>24.289570000000001</v>
      </c>
      <c r="G255" s="23">
        <v>24.289570000000001</v>
      </c>
      <c r="H255" s="23">
        <v>1.35589099</v>
      </c>
      <c r="I255" s="9">
        <f t="shared" si="43"/>
        <v>5.5821942916239355E-2</v>
      </c>
    </row>
    <row r="256" spans="1:9" x14ac:dyDescent="0.25">
      <c r="A256" s="53" t="s">
        <v>51</v>
      </c>
      <c r="B256" s="1">
        <v>900.29104099999995</v>
      </c>
      <c r="C256" s="4">
        <v>898.04483700000003</v>
      </c>
      <c r="D256" s="4">
        <v>200.12827553</v>
      </c>
      <c r="E256" s="35">
        <f t="shared" si="42"/>
        <v>0.22284886821302441</v>
      </c>
      <c r="F256" s="22">
        <v>45.817999999999998</v>
      </c>
      <c r="G256" s="23">
        <v>50.673217999999999</v>
      </c>
      <c r="H256" s="23">
        <v>30.19158599</v>
      </c>
      <c r="I256" s="9">
        <f t="shared" si="43"/>
        <v>0.59580952585249281</v>
      </c>
    </row>
    <row r="257" spans="1:9" x14ac:dyDescent="0.25">
      <c r="A257" s="53" t="s">
        <v>52</v>
      </c>
      <c r="B257" s="1">
        <v>30.231428000000001</v>
      </c>
      <c r="C257" s="4">
        <v>30.216574999999999</v>
      </c>
      <c r="D257" s="4">
        <v>5.2827387000000003</v>
      </c>
      <c r="E257" s="35">
        <f t="shared" si="42"/>
        <v>0.17482916909014343</v>
      </c>
      <c r="F257" s="22">
        <v>254.16719800000001</v>
      </c>
      <c r="G257" s="23">
        <v>254.57205099999999</v>
      </c>
      <c r="H257" s="23">
        <v>60.860444030000004</v>
      </c>
      <c r="I257" s="9">
        <f t="shared" si="43"/>
        <v>0.23906962210081736</v>
      </c>
    </row>
    <row r="258" spans="1:9" x14ac:dyDescent="0.25">
      <c r="A258" s="53" t="s">
        <v>22</v>
      </c>
      <c r="B258" s="1">
        <v>3.478507</v>
      </c>
      <c r="C258" s="4">
        <v>3.478507</v>
      </c>
      <c r="D258" s="4">
        <v>0.68075461000000004</v>
      </c>
      <c r="E258" s="35">
        <f t="shared" si="42"/>
        <v>0.19570310193424939</v>
      </c>
      <c r="F258" s="2" t="s">
        <v>16</v>
      </c>
      <c r="G258" s="3" t="s">
        <v>16</v>
      </c>
      <c r="H258" s="3" t="s">
        <v>16</v>
      </c>
      <c r="I258" s="9" t="s">
        <v>16</v>
      </c>
    </row>
    <row r="259" spans="1:9" x14ac:dyDescent="0.25">
      <c r="A259" s="50" t="s">
        <v>53</v>
      </c>
      <c r="B259" s="1">
        <v>43.159554</v>
      </c>
      <c r="C259" s="4">
        <v>43.159554</v>
      </c>
      <c r="D259" s="4">
        <v>9.2820055000000004</v>
      </c>
      <c r="E259" s="35">
        <f t="shared" si="42"/>
        <v>0.21506259077654047</v>
      </c>
      <c r="F259" s="22">
        <v>41.061008000000001</v>
      </c>
      <c r="G259" s="23">
        <v>60.161008000000002</v>
      </c>
      <c r="H259" s="23">
        <v>11.13052197</v>
      </c>
      <c r="I259" s="9">
        <f t="shared" ref="I259:I266" si="44">H259/G259</f>
        <v>0.18501222536031975</v>
      </c>
    </row>
    <row r="260" spans="1:9" x14ac:dyDescent="0.25">
      <c r="A260" s="50" t="s">
        <v>54</v>
      </c>
      <c r="B260" s="1">
        <v>30.941818999999999</v>
      </c>
      <c r="C260" s="4">
        <v>30.941818999999999</v>
      </c>
      <c r="D260" s="4">
        <v>5.8118726299999999</v>
      </c>
      <c r="E260" s="35">
        <f t="shared" si="42"/>
        <v>0.18783228710632688</v>
      </c>
      <c r="F260" s="22">
        <v>69.285537000000005</v>
      </c>
      <c r="G260" s="23">
        <v>69.285537000000005</v>
      </c>
      <c r="H260" s="23">
        <v>11.286297939999999</v>
      </c>
      <c r="I260" s="9">
        <f t="shared" si="44"/>
        <v>0.1628954386252357</v>
      </c>
    </row>
    <row r="261" spans="1:9" x14ac:dyDescent="0.25">
      <c r="A261" s="50" t="s">
        <v>114</v>
      </c>
      <c r="B261" s="1">
        <v>8.8420830000000006</v>
      </c>
      <c r="C261" s="4">
        <v>9.1300860000000004</v>
      </c>
      <c r="D261" s="4">
        <v>1.0012612299999999</v>
      </c>
      <c r="E261" s="35">
        <f t="shared" si="42"/>
        <v>0.10966613348439433</v>
      </c>
      <c r="F261" s="22">
        <v>2.9774790000000002</v>
      </c>
      <c r="G261" s="23">
        <v>2.979476</v>
      </c>
      <c r="H261" s="23">
        <v>7.6276789999999997E-2</v>
      </c>
      <c r="I261" s="9">
        <f t="shared" si="44"/>
        <v>2.56007398616401E-2</v>
      </c>
    </row>
    <row r="262" spans="1:9" x14ac:dyDescent="0.25">
      <c r="A262" s="53" t="s">
        <v>17</v>
      </c>
      <c r="B262" s="1">
        <v>333.3304</v>
      </c>
      <c r="C262" s="4">
        <v>333.3304</v>
      </c>
      <c r="D262" s="4">
        <v>57.911718960000002</v>
      </c>
      <c r="E262" s="35">
        <f t="shared" si="42"/>
        <v>0.17373668576283471</v>
      </c>
      <c r="F262" s="22">
        <v>51.808999999999997</v>
      </c>
      <c r="G262" s="23">
        <v>51.808999999999997</v>
      </c>
      <c r="H262" s="23">
        <v>8.9224958599999997</v>
      </c>
      <c r="I262" s="9">
        <f t="shared" si="44"/>
        <v>0.17221903260051344</v>
      </c>
    </row>
    <row r="263" spans="1:9" x14ac:dyDescent="0.25">
      <c r="A263" s="53" t="s">
        <v>21</v>
      </c>
      <c r="B263" s="1">
        <v>260.791425</v>
      </c>
      <c r="C263" s="4">
        <v>260.35093699999999</v>
      </c>
      <c r="D263" s="4">
        <v>50.16834849</v>
      </c>
      <c r="E263" s="35">
        <f t="shared" si="42"/>
        <v>0.19269509481350552</v>
      </c>
      <c r="F263" s="2">
        <v>15.070793999999999</v>
      </c>
      <c r="G263" s="3">
        <v>15.511282</v>
      </c>
      <c r="H263" s="3">
        <v>1.1003740399999999</v>
      </c>
      <c r="I263" s="9">
        <f t="shared" si="44"/>
        <v>7.0940238208550388E-2</v>
      </c>
    </row>
    <row r="264" spans="1:9" x14ac:dyDescent="0.25">
      <c r="A264" s="50" t="s">
        <v>20</v>
      </c>
      <c r="B264" s="1">
        <v>10.22246</v>
      </c>
      <c r="C264" s="4">
        <v>10.22246</v>
      </c>
      <c r="D264" s="4">
        <v>1.77811718</v>
      </c>
      <c r="E264" s="35">
        <f t="shared" si="42"/>
        <v>0.17394219982274325</v>
      </c>
      <c r="F264" s="22">
        <v>1.8916599999999999</v>
      </c>
      <c r="G264" s="23">
        <v>1.8916599999999999</v>
      </c>
      <c r="H264" s="23">
        <v>5.664545E-2</v>
      </c>
      <c r="I264" s="9">
        <f t="shared" si="44"/>
        <v>2.9944836809997571E-2</v>
      </c>
    </row>
    <row r="265" spans="1:9" x14ac:dyDescent="0.25">
      <c r="A265" s="53" t="s">
        <v>24</v>
      </c>
      <c r="B265" s="1">
        <v>222.52425199999999</v>
      </c>
      <c r="C265" s="4">
        <v>222.424252</v>
      </c>
      <c r="D265" s="4">
        <v>67.190717750000005</v>
      </c>
      <c r="E265" s="35">
        <f t="shared" si="42"/>
        <v>0.30208359540757274</v>
      </c>
      <c r="F265" s="2">
        <v>12.084718000000001</v>
      </c>
      <c r="G265" s="3">
        <v>12.084718000000001</v>
      </c>
      <c r="H265" s="3">
        <v>0.57040029000000003</v>
      </c>
      <c r="I265" s="9">
        <f t="shared" si="44"/>
        <v>4.720013243172079E-2</v>
      </c>
    </row>
    <row r="266" spans="1:9" x14ac:dyDescent="0.25">
      <c r="A266" s="53" t="s">
        <v>15</v>
      </c>
      <c r="B266" s="1">
        <v>16.945007</v>
      </c>
      <c r="C266" s="4">
        <v>16.945007</v>
      </c>
      <c r="D266" s="4">
        <v>2.7192585199999999</v>
      </c>
      <c r="E266" s="35">
        <f t="shared" si="42"/>
        <v>0.16047550290182824</v>
      </c>
      <c r="F266" s="39">
        <v>1</v>
      </c>
      <c r="G266" s="40">
        <v>1</v>
      </c>
      <c r="H266" s="40">
        <v>6.3224589999999997E-2</v>
      </c>
      <c r="I266" s="9">
        <f t="shared" si="44"/>
        <v>6.3224589999999997E-2</v>
      </c>
    </row>
    <row r="267" spans="1:9" x14ac:dyDescent="0.25">
      <c r="A267" s="50" t="s">
        <v>55</v>
      </c>
      <c r="B267" s="1">
        <v>2.4702000000000002</v>
      </c>
      <c r="C267" s="4">
        <v>2.4702000000000002</v>
      </c>
      <c r="D267" s="4">
        <v>0</v>
      </c>
      <c r="E267" s="35">
        <f t="shared" si="42"/>
        <v>0</v>
      </c>
      <c r="F267" s="39" t="s">
        <v>16</v>
      </c>
      <c r="G267" s="40" t="s">
        <v>16</v>
      </c>
      <c r="H267" s="40" t="s">
        <v>16</v>
      </c>
      <c r="I267" s="9" t="s">
        <v>16</v>
      </c>
    </row>
    <row r="268" spans="1:9" x14ac:dyDescent="0.25">
      <c r="A268" s="50" t="s">
        <v>18</v>
      </c>
      <c r="B268" s="1">
        <v>39.091703000000003</v>
      </c>
      <c r="C268" s="4">
        <v>39.091703000000003</v>
      </c>
      <c r="D268" s="4">
        <v>9.4722220900000007</v>
      </c>
      <c r="E268" s="35">
        <f>D268/C268</f>
        <v>0.2423077370151922</v>
      </c>
      <c r="F268" s="39" t="s">
        <v>16</v>
      </c>
      <c r="G268" s="40" t="s">
        <v>16</v>
      </c>
      <c r="H268" s="40" t="s">
        <v>16</v>
      </c>
      <c r="I268" s="9" t="s">
        <v>16</v>
      </c>
    </row>
    <row r="269" spans="1:9" x14ac:dyDescent="0.25">
      <c r="A269" s="50" t="s">
        <v>23</v>
      </c>
      <c r="B269" s="1">
        <v>4.8281510000000001</v>
      </c>
      <c r="C269" s="4">
        <v>4.8281510000000001</v>
      </c>
      <c r="D269" s="4">
        <v>1.0226393499999999</v>
      </c>
      <c r="E269" s="35">
        <f t="shared" ref="E269:E271" si="45">D269/C269</f>
        <v>0.21180765680278019</v>
      </c>
      <c r="F269" s="39">
        <v>0.45500000000000002</v>
      </c>
      <c r="G269" s="40">
        <v>0.45500000000000002</v>
      </c>
      <c r="H269" s="40">
        <v>0</v>
      </c>
      <c r="I269" s="9">
        <f t="shared" ref="I269:I271" si="46">H269/G269</f>
        <v>0</v>
      </c>
    </row>
    <row r="270" spans="1:9" x14ac:dyDescent="0.25">
      <c r="A270" s="52" t="s">
        <v>14</v>
      </c>
      <c r="B270" s="1">
        <v>5.6229740000000001</v>
      </c>
      <c r="C270" s="4">
        <v>5.6229740000000001</v>
      </c>
      <c r="D270" s="4">
        <v>1.0026676700000001</v>
      </c>
      <c r="E270" s="35">
        <f t="shared" si="45"/>
        <v>0.17831625577496893</v>
      </c>
      <c r="F270" s="39">
        <v>1.382226</v>
      </c>
      <c r="G270" s="40">
        <v>1.382226</v>
      </c>
      <c r="H270" s="40">
        <v>0.14528197000000001</v>
      </c>
      <c r="I270" s="9">
        <f t="shared" si="46"/>
        <v>0.10510724729530484</v>
      </c>
    </row>
    <row r="271" spans="1:9" x14ac:dyDescent="0.25">
      <c r="A271" s="52" t="s">
        <v>31</v>
      </c>
      <c r="B271" s="1">
        <v>7.296195</v>
      </c>
      <c r="C271" s="4">
        <v>7.3961949999999996</v>
      </c>
      <c r="D271" s="4">
        <v>1.3462331399999998</v>
      </c>
      <c r="E271" s="35">
        <f t="shared" si="45"/>
        <v>0.18201698846501477</v>
      </c>
      <c r="F271" s="39">
        <v>0.719661</v>
      </c>
      <c r="G271" s="40">
        <v>0.719661</v>
      </c>
      <c r="H271" s="40">
        <v>6.1478120000000004E-2</v>
      </c>
      <c r="I271" s="9">
        <f t="shared" si="46"/>
        <v>8.5426499421255297E-2</v>
      </c>
    </row>
    <row r="272" spans="1:9" ht="15.75" thickBot="1" x14ac:dyDescent="0.3">
      <c r="A272" s="54" t="s">
        <v>25</v>
      </c>
      <c r="B272" s="28">
        <v>5630.6027430000004</v>
      </c>
      <c r="C272" s="29">
        <v>5564.3731040000002</v>
      </c>
      <c r="D272" s="29">
        <v>988.05499888999998</v>
      </c>
      <c r="E272" s="36">
        <f>D272/C272</f>
        <v>0.17756807108777944</v>
      </c>
      <c r="F272" s="80" t="s">
        <v>16</v>
      </c>
      <c r="G272" s="81" t="s">
        <v>16</v>
      </c>
      <c r="H272" s="81" t="s">
        <v>16</v>
      </c>
      <c r="I272" s="67" t="s">
        <v>16</v>
      </c>
    </row>
    <row r="273" spans="1:9" ht="15.75" thickBot="1" x14ac:dyDescent="0.3">
      <c r="A273" s="59" t="s">
        <v>34</v>
      </c>
      <c r="B273" s="5">
        <f>SUM(B274:B316)</f>
        <v>6196.7288159999998</v>
      </c>
      <c r="C273" s="6">
        <f>SUM(C274:C316)</f>
        <v>6196.5321829999993</v>
      </c>
      <c r="D273" s="6">
        <f>SUM(D274:D316)</f>
        <v>1076.6587527999998</v>
      </c>
      <c r="E273" s="11">
        <f>D273/C273</f>
        <v>0.17375182134190811</v>
      </c>
      <c r="F273" s="7">
        <f>SUM(F274:F316)</f>
        <v>3460.0568169999983</v>
      </c>
      <c r="G273" s="8">
        <f>SUM(G274:G316)</f>
        <v>3461.5834499999983</v>
      </c>
      <c r="H273" s="8">
        <f>SUM(H274:H316)</f>
        <v>269.96490737999994</v>
      </c>
      <c r="I273" s="11">
        <f>H273/G273</f>
        <v>7.7988848536931873E-2</v>
      </c>
    </row>
    <row r="274" spans="1:9" x14ac:dyDescent="0.25">
      <c r="A274" s="60" t="s">
        <v>56</v>
      </c>
      <c r="B274" s="26">
        <v>6.4955579999999999</v>
      </c>
      <c r="C274" s="27">
        <v>6.4955579999999999</v>
      </c>
      <c r="D274" s="27">
        <v>0.66813672999999996</v>
      </c>
      <c r="E274" s="12">
        <f>D274/C274</f>
        <v>0.10286055947772307</v>
      </c>
      <c r="F274" s="106">
        <v>4.7171000000000003</v>
      </c>
      <c r="G274" s="21">
        <v>4.7171000000000003</v>
      </c>
      <c r="H274" s="21">
        <v>1.333266E-2</v>
      </c>
      <c r="I274" s="12">
        <f>H274/G274</f>
        <v>2.8264526933921264E-3</v>
      </c>
    </row>
    <row r="275" spans="1:9" x14ac:dyDescent="0.25">
      <c r="A275" s="61" t="s">
        <v>57</v>
      </c>
      <c r="B275" s="1">
        <v>56.031345999999999</v>
      </c>
      <c r="C275" s="4">
        <v>56.031345999999999</v>
      </c>
      <c r="D275" s="4">
        <v>5.4472194699999994</v>
      </c>
      <c r="E275" s="9">
        <f>D275/C275</f>
        <v>9.7217358833392997E-2</v>
      </c>
      <c r="F275" s="107">
        <v>21.538133999999999</v>
      </c>
      <c r="G275" s="23">
        <v>21.538133999999999</v>
      </c>
      <c r="H275" s="23">
        <v>2.5435841099999998</v>
      </c>
      <c r="I275" s="9">
        <f>H275/G275</f>
        <v>0.1180967724502039</v>
      </c>
    </row>
    <row r="276" spans="1:9" x14ac:dyDescent="0.25">
      <c r="A276" s="61" t="s">
        <v>58</v>
      </c>
      <c r="B276" s="1">
        <v>23.7</v>
      </c>
      <c r="C276" s="4">
        <v>23.7</v>
      </c>
      <c r="D276" s="4">
        <v>4.1326153799999998</v>
      </c>
      <c r="E276" s="9">
        <f t="shared" ref="E276:E279" si="47">D276/C276</f>
        <v>0.17437195696202532</v>
      </c>
      <c r="F276" s="107">
        <v>3.3</v>
      </c>
      <c r="G276" s="23">
        <v>3.3</v>
      </c>
      <c r="H276" s="23">
        <v>1.00269476</v>
      </c>
      <c r="I276" s="9">
        <f t="shared" ref="I276:I283" si="48">H276/G276</f>
        <v>0.30384689696969697</v>
      </c>
    </row>
    <row r="277" spans="1:9" x14ac:dyDescent="0.25">
      <c r="A277" s="61" t="s">
        <v>59</v>
      </c>
      <c r="B277" s="1">
        <v>14.7188</v>
      </c>
      <c r="C277" s="4">
        <v>14.7188</v>
      </c>
      <c r="D277" s="4">
        <v>2.3136225600000002</v>
      </c>
      <c r="E277" s="9">
        <f t="shared" si="47"/>
        <v>0.15718825991249288</v>
      </c>
      <c r="F277" s="107">
        <v>3.5171000000000001</v>
      </c>
      <c r="G277" s="23">
        <v>3.5171000000000001</v>
      </c>
      <c r="H277" s="23">
        <v>0.32045024999999999</v>
      </c>
      <c r="I277" s="9">
        <f t="shared" si="48"/>
        <v>9.1112066759546209E-2</v>
      </c>
    </row>
    <row r="278" spans="1:9" x14ac:dyDescent="0.25">
      <c r="A278" s="61" t="s">
        <v>60</v>
      </c>
      <c r="B278" s="1">
        <v>39.722000000000001</v>
      </c>
      <c r="C278" s="4">
        <v>39.669199999999996</v>
      </c>
      <c r="D278" s="4">
        <v>6.0128639400000008</v>
      </c>
      <c r="E278" s="9">
        <f t="shared" si="47"/>
        <v>0.15157512478194674</v>
      </c>
      <c r="F278" s="107">
        <v>8.3818999999999999</v>
      </c>
      <c r="G278" s="23">
        <v>8.4346999999999994</v>
      </c>
      <c r="H278" s="23">
        <v>6.175945E-2</v>
      </c>
      <c r="I278" s="9">
        <f t="shared" si="48"/>
        <v>7.3220683604633243E-3</v>
      </c>
    </row>
    <row r="279" spans="1:9" x14ac:dyDescent="0.25">
      <c r="A279" s="61" t="s">
        <v>38</v>
      </c>
      <c r="B279" s="1">
        <v>4910.6621510000004</v>
      </c>
      <c r="C279" s="4">
        <v>4910.6621510000004</v>
      </c>
      <c r="D279" s="4">
        <v>876.78961977999995</v>
      </c>
      <c r="E279" s="9">
        <f t="shared" si="47"/>
        <v>0.17854814540671501</v>
      </c>
      <c r="F279" s="107">
        <v>374.82938000000001</v>
      </c>
      <c r="G279" s="23">
        <v>374.82938000000001</v>
      </c>
      <c r="H279" s="23">
        <v>126.47444052</v>
      </c>
      <c r="I279" s="9">
        <f t="shared" si="48"/>
        <v>0.33741869572764011</v>
      </c>
    </row>
    <row r="280" spans="1:9" x14ac:dyDescent="0.25">
      <c r="A280" s="61" t="s">
        <v>113</v>
      </c>
      <c r="B280" s="2" t="s">
        <v>16</v>
      </c>
      <c r="C280" s="3" t="s">
        <v>16</v>
      </c>
      <c r="D280" s="3" t="s">
        <v>16</v>
      </c>
      <c r="E280" s="9" t="s">
        <v>16</v>
      </c>
      <c r="F280" s="107">
        <v>1692.702669</v>
      </c>
      <c r="G280" s="23">
        <v>1692.702669</v>
      </c>
      <c r="H280" s="23">
        <v>3.1328161099999998</v>
      </c>
      <c r="I280" s="9">
        <f t="shared" si="48"/>
        <v>1.8507775567287179E-3</v>
      </c>
    </row>
    <row r="281" spans="1:9" x14ac:dyDescent="0.25">
      <c r="A281" s="61" t="s">
        <v>61</v>
      </c>
      <c r="B281" s="1">
        <v>19.083057</v>
      </c>
      <c r="C281" s="4">
        <v>19.083057</v>
      </c>
      <c r="D281" s="4">
        <v>2.3613854700000001</v>
      </c>
      <c r="E281" s="9">
        <f t="shared" ref="E281:E316" si="49">D281/C281</f>
        <v>0.12374251515362555</v>
      </c>
      <c r="F281" s="107">
        <v>13.126018</v>
      </c>
      <c r="G281" s="23">
        <v>13.126018</v>
      </c>
      <c r="H281" s="23">
        <v>2.1376418500000001</v>
      </c>
      <c r="I281" s="9">
        <f t="shared" si="48"/>
        <v>0.16285531910743989</v>
      </c>
    </row>
    <row r="282" spans="1:9" ht="15" customHeight="1" x14ac:dyDescent="0.25">
      <c r="A282" s="61" t="s">
        <v>104</v>
      </c>
      <c r="B282" s="2">
        <v>7.9725999999999999</v>
      </c>
      <c r="C282" s="4">
        <v>7.9725999999999999</v>
      </c>
      <c r="D282" s="4">
        <v>1.0950281899999998</v>
      </c>
      <c r="E282" s="9">
        <f t="shared" si="49"/>
        <v>0.13734894388279856</v>
      </c>
      <c r="F282" s="108">
        <v>2.9756999999999998</v>
      </c>
      <c r="G282" s="40">
        <v>2.9756999999999998</v>
      </c>
      <c r="H282" s="40">
        <v>0.29181060999999997</v>
      </c>
      <c r="I282" s="9">
        <f t="shared" si="48"/>
        <v>9.8064525993883794E-2</v>
      </c>
    </row>
    <row r="283" spans="1:9" x14ac:dyDescent="0.25">
      <c r="A283" s="61" t="s">
        <v>62</v>
      </c>
      <c r="B283" s="1">
        <v>9.3352000000000004</v>
      </c>
      <c r="C283" s="4">
        <v>9.3352000000000004</v>
      </c>
      <c r="D283" s="4">
        <v>1.1487475700000001</v>
      </c>
      <c r="E283" s="9">
        <f t="shared" si="49"/>
        <v>0.12305548568857658</v>
      </c>
      <c r="F283" s="107">
        <v>0.2145</v>
      </c>
      <c r="G283" s="23">
        <v>0.2145</v>
      </c>
      <c r="H283" s="23">
        <v>0</v>
      </c>
      <c r="I283" s="9">
        <f t="shared" si="48"/>
        <v>0</v>
      </c>
    </row>
    <row r="284" spans="1:9" x14ac:dyDescent="0.25">
      <c r="A284" s="61" t="s">
        <v>63</v>
      </c>
      <c r="B284" s="1">
        <v>1.6757</v>
      </c>
      <c r="C284" s="4">
        <v>1.6757</v>
      </c>
      <c r="D284" s="4">
        <v>0.21117419000000001</v>
      </c>
      <c r="E284" s="9">
        <f t="shared" si="49"/>
        <v>0.12602147759145432</v>
      </c>
      <c r="F284" s="108" t="s">
        <v>16</v>
      </c>
      <c r="G284" s="40" t="s">
        <v>16</v>
      </c>
      <c r="H284" s="40" t="s">
        <v>16</v>
      </c>
      <c r="I284" s="9" t="s">
        <v>16</v>
      </c>
    </row>
    <row r="285" spans="1:9" x14ac:dyDescent="0.25">
      <c r="A285" s="61" t="s">
        <v>28</v>
      </c>
      <c r="B285" s="1">
        <v>19.2</v>
      </c>
      <c r="C285" s="4">
        <v>19.2</v>
      </c>
      <c r="D285" s="4">
        <v>2.7519907200000002</v>
      </c>
      <c r="E285" s="9">
        <f t="shared" si="49"/>
        <v>0.14333285000000001</v>
      </c>
      <c r="F285" s="107">
        <v>526.62674200000004</v>
      </c>
      <c r="G285" s="23">
        <v>527.95674199999996</v>
      </c>
      <c r="H285" s="23">
        <v>9.6336107699999989</v>
      </c>
      <c r="I285" s="9">
        <f t="shared" ref="I285:I315" si="50">H285/G285</f>
        <v>1.8246969881483208E-2</v>
      </c>
    </row>
    <row r="286" spans="1:9" x14ac:dyDescent="0.25">
      <c r="A286" s="61" t="s">
        <v>64</v>
      </c>
      <c r="B286" s="1">
        <v>6.7022719999999998</v>
      </c>
      <c r="C286" s="4">
        <v>6.7022719999999998</v>
      </c>
      <c r="D286" s="4">
        <v>0.89155770000000001</v>
      </c>
      <c r="E286" s="9">
        <f t="shared" si="49"/>
        <v>0.13302320466850645</v>
      </c>
      <c r="F286" s="107">
        <v>6.8536999999999999</v>
      </c>
      <c r="G286" s="23">
        <v>6.8536999999999999</v>
      </c>
      <c r="H286" s="23">
        <v>0.49707635999999999</v>
      </c>
      <c r="I286" s="9">
        <f t="shared" si="50"/>
        <v>7.2526716955804899E-2</v>
      </c>
    </row>
    <row r="287" spans="1:9" x14ac:dyDescent="0.25">
      <c r="A287" s="61" t="s">
        <v>108</v>
      </c>
      <c r="B287" s="1">
        <v>13.949481</v>
      </c>
      <c r="C287" s="4">
        <v>13.949481</v>
      </c>
      <c r="D287" s="4">
        <v>3.0768989200000001</v>
      </c>
      <c r="E287" s="9">
        <f t="shared" si="49"/>
        <v>0.2205744371421417</v>
      </c>
      <c r="F287" s="107">
        <v>26.263635000000001</v>
      </c>
      <c r="G287" s="23">
        <v>26.263635000000001</v>
      </c>
      <c r="H287" s="23">
        <v>1.5573143999999999</v>
      </c>
      <c r="I287" s="9">
        <f t="shared" si="50"/>
        <v>5.9295463099452904E-2</v>
      </c>
    </row>
    <row r="288" spans="1:9" x14ac:dyDescent="0.25">
      <c r="A288" s="61" t="s">
        <v>109</v>
      </c>
      <c r="B288" s="1">
        <v>11.12649</v>
      </c>
      <c r="C288" s="4">
        <v>11.12649</v>
      </c>
      <c r="D288" s="4">
        <v>1.22628023</v>
      </c>
      <c r="E288" s="9">
        <f t="shared" si="49"/>
        <v>0.11021267533606734</v>
      </c>
      <c r="F288" s="107">
        <v>1.0297000000000001</v>
      </c>
      <c r="G288" s="23">
        <v>1.0297000000000001</v>
      </c>
      <c r="H288" s="23">
        <v>0</v>
      </c>
      <c r="I288" s="9">
        <f t="shared" si="50"/>
        <v>0</v>
      </c>
    </row>
    <row r="289" spans="1:9" x14ac:dyDescent="0.25">
      <c r="A289" s="61" t="s">
        <v>65</v>
      </c>
      <c r="B289" s="1">
        <v>4.5165350000000002</v>
      </c>
      <c r="C289" s="4">
        <v>4.5165350000000002</v>
      </c>
      <c r="D289" s="4">
        <v>0.72139984999999995</v>
      </c>
      <c r="E289" s="9">
        <f t="shared" si="49"/>
        <v>0.1597241801513771</v>
      </c>
      <c r="F289" s="47">
        <v>1.7702</v>
      </c>
      <c r="G289" s="3">
        <v>1.7702</v>
      </c>
      <c r="H289" s="3">
        <v>4.788589E-2</v>
      </c>
      <c r="I289" s="9">
        <f t="shared" si="50"/>
        <v>2.7051118517681619E-2</v>
      </c>
    </row>
    <row r="290" spans="1:9" x14ac:dyDescent="0.25">
      <c r="A290" s="61" t="s">
        <v>66</v>
      </c>
      <c r="B290" s="1">
        <v>2.1464729999999999</v>
      </c>
      <c r="C290" s="4">
        <v>2.1464729999999999</v>
      </c>
      <c r="D290" s="4">
        <v>0.38896993000000002</v>
      </c>
      <c r="E290" s="9">
        <f t="shared" si="49"/>
        <v>0.18121352097137958</v>
      </c>
      <c r="F290" s="107">
        <v>0.82584900000000006</v>
      </c>
      <c r="G290" s="23">
        <v>0.82584900000000006</v>
      </c>
      <c r="H290" s="23">
        <v>2.386901E-2</v>
      </c>
      <c r="I290" s="9">
        <f t="shared" si="50"/>
        <v>2.8902390146382691E-2</v>
      </c>
    </row>
    <row r="291" spans="1:9" x14ac:dyDescent="0.25">
      <c r="A291" s="61" t="s">
        <v>36</v>
      </c>
      <c r="B291" s="1">
        <v>3.9529969999999999</v>
      </c>
      <c r="C291" s="4">
        <v>3.9529969999999999</v>
      </c>
      <c r="D291" s="4">
        <v>0</v>
      </c>
      <c r="E291" s="9">
        <f t="shared" si="49"/>
        <v>0</v>
      </c>
      <c r="F291" s="108">
        <v>0.10730000000000001</v>
      </c>
      <c r="G291" s="40">
        <v>0.10730000000000001</v>
      </c>
      <c r="H291" s="40">
        <v>0</v>
      </c>
      <c r="I291" s="9">
        <f t="shared" si="50"/>
        <v>0</v>
      </c>
    </row>
    <row r="292" spans="1:9" ht="15.75" thickBot="1" x14ac:dyDescent="0.3">
      <c r="A292" s="62" t="s">
        <v>67</v>
      </c>
      <c r="B292" s="30">
        <v>17.805430000000001</v>
      </c>
      <c r="C292" s="31">
        <v>17.805430000000001</v>
      </c>
      <c r="D292" s="31">
        <v>3.0984204399999999</v>
      </c>
      <c r="E292" s="13">
        <f t="shared" si="49"/>
        <v>0.17401547954753127</v>
      </c>
      <c r="F292" s="114">
        <v>5.44</v>
      </c>
      <c r="G292" s="25">
        <v>5.44</v>
      </c>
      <c r="H292" s="25">
        <v>0.92701206000000003</v>
      </c>
      <c r="I292" s="13">
        <f t="shared" si="50"/>
        <v>0.17040662867647058</v>
      </c>
    </row>
    <row r="293" spans="1:9" x14ac:dyDescent="0.25">
      <c r="A293" s="60" t="s">
        <v>68</v>
      </c>
      <c r="B293" s="26">
        <v>9.4499999999999993</v>
      </c>
      <c r="C293" s="27">
        <v>9.4499999999999993</v>
      </c>
      <c r="D293" s="27">
        <v>1.8502865400000001</v>
      </c>
      <c r="E293" s="12">
        <f t="shared" si="49"/>
        <v>0.19579751746031748</v>
      </c>
      <c r="F293" s="106">
        <v>55.811425</v>
      </c>
      <c r="G293" s="21">
        <v>55.811425</v>
      </c>
      <c r="H293" s="21">
        <v>3.7576122999999999</v>
      </c>
      <c r="I293" s="12">
        <f t="shared" si="50"/>
        <v>6.7326937092181391E-2</v>
      </c>
    </row>
    <row r="294" spans="1:9" x14ac:dyDescent="0.25">
      <c r="A294" s="61" t="s">
        <v>69</v>
      </c>
      <c r="B294" s="1">
        <v>7.553229</v>
      </c>
      <c r="C294" s="4">
        <v>7.553229</v>
      </c>
      <c r="D294" s="4">
        <v>1.3266939499999999</v>
      </c>
      <c r="E294" s="9">
        <f t="shared" si="49"/>
        <v>0.17564593235555281</v>
      </c>
      <c r="F294" s="47">
        <v>3.3971070000000001</v>
      </c>
      <c r="G294" s="3">
        <v>3.3971070000000001</v>
      </c>
      <c r="H294" s="3">
        <v>0.52780441</v>
      </c>
      <c r="I294" s="9">
        <f t="shared" si="50"/>
        <v>0.15536879173955956</v>
      </c>
    </row>
    <row r="295" spans="1:9" x14ac:dyDescent="0.25">
      <c r="A295" s="61" t="s">
        <v>70</v>
      </c>
      <c r="B295" s="1">
        <v>57.687970999999997</v>
      </c>
      <c r="C295" s="4">
        <v>57.687970999999997</v>
      </c>
      <c r="D295" s="4">
        <v>7.7193700400000003</v>
      </c>
      <c r="E295" s="9">
        <f t="shared" si="49"/>
        <v>0.13381247262102527</v>
      </c>
      <c r="F295" s="107">
        <v>152.560934</v>
      </c>
      <c r="G295" s="23">
        <v>152.560934</v>
      </c>
      <c r="H295" s="23">
        <v>60.058424030000005</v>
      </c>
      <c r="I295" s="9">
        <f t="shared" si="50"/>
        <v>0.39366843434505983</v>
      </c>
    </row>
    <row r="296" spans="1:9" x14ac:dyDescent="0.25">
      <c r="A296" s="61" t="s">
        <v>103</v>
      </c>
      <c r="B296" s="1">
        <v>23.156248999999999</v>
      </c>
      <c r="C296" s="4">
        <v>23.156248999999999</v>
      </c>
      <c r="D296" s="4">
        <v>2.63874743</v>
      </c>
      <c r="E296" s="9">
        <f t="shared" si="49"/>
        <v>0.11395400999531488</v>
      </c>
      <c r="F296" s="107">
        <v>116.985848</v>
      </c>
      <c r="G296" s="23">
        <v>116.985848</v>
      </c>
      <c r="H296" s="23">
        <v>2.30295088</v>
      </c>
      <c r="I296" s="9">
        <f t="shared" si="50"/>
        <v>1.9685721985790966E-2</v>
      </c>
    </row>
    <row r="297" spans="1:9" x14ac:dyDescent="0.25">
      <c r="A297" s="61" t="s">
        <v>71</v>
      </c>
      <c r="B297" s="1">
        <v>27.308866999999999</v>
      </c>
      <c r="C297" s="4">
        <v>27.308866999999999</v>
      </c>
      <c r="D297" s="4">
        <v>1.8140425900000001</v>
      </c>
      <c r="E297" s="9">
        <f t="shared" si="49"/>
        <v>6.6426871169719348E-2</v>
      </c>
      <c r="F297" s="47">
        <v>40.594548000000003</v>
      </c>
      <c r="G297" s="3">
        <v>40.594548000000003</v>
      </c>
      <c r="H297" s="3">
        <v>0.13823653</v>
      </c>
      <c r="I297" s="9">
        <f t="shared" si="50"/>
        <v>3.4052979232580688E-3</v>
      </c>
    </row>
    <row r="298" spans="1:9" x14ac:dyDescent="0.25">
      <c r="A298" s="61" t="s">
        <v>72</v>
      </c>
      <c r="B298" s="1">
        <v>70.5</v>
      </c>
      <c r="C298" s="4">
        <v>70.5</v>
      </c>
      <c r="D298" s="4">
        <v>10.522427630000001</v>
      </c>
      <c r="E298" s="9">
        <f t="shared" si="49"/>
        <v>0.14925429262411349</v>
      </c>
      <c r="F298" s="47">
        <v>3.1</v>
      </c>
      <c r="G298" s="3">
        <v>3.1</v>
      </c>
      <c r="H298" s="3">
        <v>0.14895167000000001</v>
      </c>
      <c r="I298" s="9">
        <f t="shared" si="50"/>
        <v>4.8048925806451613E-2</v>
      </c>
    </row>
    <row r="299" spans="1:9" x14ac:dyDescent="0.25">
      <c r="A299" s="61" t="s">
        <v>73</v>
      </c>
      <c r="B299" s="1">
        <v>4.0870899999999999</v>
      </c>
      <c r="C299" s="4">
        <v>4.0870899999999999</v>
      </c>
      <c r="D299" s="4">
        <v>0.77284485000000003</v>
      </c>
      <c r="E299" s="9">
        <f t="shared" si="49"/>
        <v>0.18909415990350104</v>
      </c>
      <c r="F299" s="107">
        <v>3.4325000000000001</v>
      </c>
      <c r="G299" s="23">
        <v>3.4325000000000001</v>
      </c>
      <c r="H299" s="23">
        <v>0.93313202000000006</v>
      </c>
      <c r="I299" s="9">
        <f t="shared" si="50"/>
        <v>0.27185200873998544</v>
      </c>
    </row>
    <row r="300" spans="1:9" x14ac:dyDescent="0.25">
      <c r="A300" s="103" t="s">
        <v>74</v>
      </c>
      <c r="B300" s="1">
        <v>15.489632</v>
      </c>
      <c r="C300" s="4">
        <v>15.489632</v>
      </c>
      <c r="D300" s="4">
        <v>2.0092317</v>
      </c>
      <c r="E300" s="9">
        <f t="shared" si="49"/>
        <v>0.12971461813941093</v>
      </c>
      <c r="F300" s="107">
        <v>0.403368</v>
      </c>
      <c r="G300" s="23">
        <v>0.403368</v>
      </c>
      <c r="H300" s="23">
        <v>4.6127700000000004E-3</v>
      </c>
      <c r="I300" s="9">
        <f t="shared" si="50"/>
        <v>1.143563693699054E-2</v>
      </c>
    </row>
    <row r="301" spans="1:9" x14ac:dyDescent="0.25">
      <c r="A301" s="61" t="s">
        <v>75</v>
      </c>
      <c r="B301" s="1">
        <v>9.735849</v>
      </c>
      <c r="C301" s="4">
        <v>9.735849</v>
      </c>
      <c r="D301" s="4">
        <v>1.2065056599999999</v>
      </c>
      <c r="E301" s="9">
        <f t="shared" si="49"/>
        <v>0.1239240316894808</v>
      </c>
      <c r="F301" s="47">
        <v>29.236284999999999</v>
      </c>
      <c r="G301" s="3">
        <v>29.236284999999999</v>
      </c>
      <c r="H301" s="3">
        <v>7.3056163200000004</v>
      </c>
      <c r="I301" s="9">
        <f t="shared" si="50"/>
        <v>0.24988182732518857</v>
      </c>
    </row>
    <row r="302" spans="1:9" x14ac:dyDescent="0.25">
      <c r="A302" s="104" t="s">
        <v>76</v>
      </c>
      <c r="B302" s="1">
        <v>5.41629</v>
      </c>
      <c r="C302" s="4">
        <v>5.41629</v>
      </c>
      <c r="D302" s="4">
        <v>0.82222702000000003</v>
      </c>
      <c r="E302" s="9">
        <f t="shared" si="49"/>
        <v>0.15180631391598309</v>
      </c>
      <c r="F302" s="107">
        <v>30.7182</v>
      </c>
      <c r="G302" s="23">
        <v>30.7182</v>
      </c>
      <c r="H302" s="23">
        <v>0.46707356999999999</v>
      </c>
      <c r="I302" s="9">
        <f t="shared" si="50"/>
        <v>1.520510869777526E-2</v>
      </c>
    </row>
    <row r="303" spans="1:9" x14ac:dyDescent="0.25">
      <c r="A303" s="104" t="s">
        <v>110</v>
      </c>
      <c r="B303" s="1">
        <v>44.825920000000004</v>
      </c>
      <c r="C303" s="4">
        <v>44.825920000000004</v>
      </c>
      <c r="D303" s="4">
        <v>8.36827012</v>
      </c>
      <c r="E303" s="9">
        <f t="shared" si="49"/>
        <v>0.18668373387540066</v>
      </c>
      <c r="F303" s="107">
        <v>137.56</v>
      </c>
      <c r="G303" s="23">
        <v>137.56</v>
      </c>
      <c r="H303" s="23">
        <v>34.738154729999998</v>
      </c>
      <c r="I303" s="9">
        <f t="shared" si="50"/>
        <v>0.25253092999418436</v>
      </c>
    </row>
    <row r="304" spans="1:9" x14ac:dyDescent="0.25">
      <c r="A304" s="61" t="s">
        <v>77</v>
      </c>
      <c r="B304" s="1">
        <v>16.5185</v>
      </c>
      <c r="C304" s="4">
        <v>16.5185</v>
      </c>
      <c r="D304" s="4">
        <v>3.6565615199999999</v>
      </c>
      <c r="E304" s="9">
        <f t="shared" si="49"/>
        <v>0.22136159578654235</v>
      </c>
      <c r="F304" s="107">
        <v>7.6814999999999998</v>
      </c>
      <c r="G304" s="23">
        <v>7.6814999999999998</v>
      </c>
      <c r="H304" s="23">
        <v>4.0749601000000002</v>
      </c>
      <c r="I304" s="9">
        <f t="shared" si="50"/>
        <v>0.53049015166308666</v>
      </c>
    </row>
    <row r="305" spans="1:9" x14ac:dyDescent="0.25">
      <c r="A305" s="61" t="s">
        <v>78</v>
      </c>
      <c r="B305" s="1">
        <v>3.4237350000000002</v>
      </c>
      <c r="C305" s="4">
        <v>3.4237350000000002</v>
      </c>
      <c r="D305" s="4">
        <v>0.53625511999999997</v>
      </c>
      <c r="E305" s="9">
        <f t="shared" si="49"/>
        <v>0.15662868767588611</v>
      </c>
      <c r="F305" s="108">
        <v>0.60600100000000001</v>
      </c>
      <c r="G305" s="40">
        <v>0.60600100000000001</v>
      </c>
      <c r="H305" s="40">
        <v>4.9690799999999999E-3</v>
      </c>
      <c r="I305" s="9">
        <f t="shared" si="50"/>
        <v>8.1997884491939784E-3</v>
      </c>
    </row>
    <row r="306" spans="1:9" x14ac:dyDescent="0.25">
      <c r="A306" s="61" t="s">
        <v>79</v>
      </c>
      <c r="B306" s="1">
        <v>61.771307</v>
      </c>
      <c r="C306" s="4">
        <v>61.771307</v>
      </c>
      <c r="D306" s="4">
        <v>10.717828000000001</v>
      </c>
      <c r="E306" s="9">
        <f t="shared" si="49"/>
        <v>0.17350819531793299</v>
      </c>
      <c r="F306" s="107">
        <v>20.782958000000001</v>
      </c>
      <c r="G306" s="23">
        <v>20.782958000000001</v>
      </c>
      <c r="H306" s="23">
        <v>1.84983224</v>
      </c>
      <c r="I306" s="9">
        <f t="shared" si="50"/>
        <v>8.9007168277008497E-2</v>
      </c>
    </row>
    <row r="307" spans="1:9" x14ac:dyDescent="0.25">
      <c r="A307" s="61" t="s">
        <v>111</v>
      </c>
      <c r="B307" s="2">
        <v>3.010891</v>
      </c>
      <c r="C307" s="3">
        <v>3.010891</v>
      </c>
      <c r="D307" s="3">
        <v>0.50308352000000001</v>
      </c>
      <c r="E307" s="9">
        <f t="shared" si="49"/>
        <v>0.16708792181450607</v>
      </c>
      <c r="F307" s="108">
        <v>1.8417509999999999</v>
      </c>
      <c r="G307" s="40">
        <v>1.8417509999999999</v>
      </c>
      <c r="H307" s="40">
        <v>0.16029892000000001</v>
      </c>
      <c r="I307" s="9">
        <f t="shared" si="50"/>
        <v>8.7036152009690781E-2</v>
      </c>
    </row>
    <row r="308" spans="1:9" x14ac:dyDescent="0.25">
      <c r="A308" s="61" t="s">
        <v>112</v>
      </c>
      <c r="B308" s="2">
        <v>6.1529999999999996</v>
      </c>
      <c r="C308" s="3">
        <v>6.0091669999999997</v>
      </c>
      <c r="D308" s="3">
        <v>1.0358904200000001</v>
      </c>
      <c r="E308" s="9">
        <f t="shared" si="49"/>
        <v>0.17238502774178188</v>
      </c>
      <c r="F308" s="108">
        <v>0.64700000000000002</v>
      </c>
      <c r="G308" s="40">
        <v>0.79083300000000001</v>
      </c>
      <c r="H308" s="40">
        <v>0.69843007999999995</v>
      </c>
      <c r="I308" s="9">
        <f t="shared" si="50"/>
        <v>0.88315748078292122</v>
      </c>
    </row>
    <row r="309" spans="1:9" x14ac:dyDescent="0.25">
      <c r="A309" s="61" t="s">
        <v>80</v>
      </c>
      <c r="B309" s="1">
        <v>101.37085399999999</v>
      </c>
      <c r="C309" s="4">
        <v>101.37085399999999</v>
      </c>
      <c r="D309" s="4">
        <v>17.948492079999998</v>
      </c>
      <c r="E309" s="9">
        <f t="shared" si="49"/>
        <v>0.1770577179906169</v>
      </c>
      <c r="F309" s="107">
        <v>4.7051999999999996</v>
      </c>
      <c r="G309" s="23">
        <v>4.7051999999999996</v>
      </c>
      <c r="H309" s="23">
        <v>0.71182637000000004</v>
      </c>
      <c r="I309" s="9">
        <f t="shared" si="50"/>
        <v>0.15128503995579362</v>
      </c>
    </row>
    <row r="310" spans="1:9" x14ac:dyDescent="0.25">
      <c r="A310" s="61" t="s">
        <v>81</v>
      </c>
      <c r="B310" s="1">
        <v>319.78975500000001</v>
      </c>
      <c r="C310" s="4">
        <v>319.78975500000001</v>
      </c>
      <c r="D310" s="4">
        <v>63.292586319999998</v>
      </c>
      <c r="E310" s="9">
        <f t="shared" si="49"/>
        <v>0.19791936836750756</v>
      </c>
      <c r="F310" s="107">
        <v>63.794899999999998</v>
      </c>
      <c r="G310" s="23">
        <v>63.794899999999998</v>
      </c>
      <c r="H310" s="23">
        <v>0.37770046999999995</v>
      </c>
      <c r="I310" s="9">
        <f t="shared" si="50"/>
        <v>5.9205433349687822E-3</v>
      </c>
    </row>
    <row r="311" spans="1:9" x14ac:dyDescent="0.25">
      <c r="A311" s="61" t="s">
        <v>82</v>
      </c>
      <c r="B311" s="1">
        <v>15.673621000000001</v>
      </c>
      <c r="C311" s="4">
        <v>15.673621000000001</v>
      </c>
      <c r="D311" s="4">
        <v>1.7426350800000001</v>
      </c>
      <c r="E311" s="9">
        <f t="shared" si="49"/>
        <v>0.11118267310406448</v>
      </c>
      <c r="F311" s="107">
        <v>7.2</v>
      </c>
      <c r="G311" s="23">
        <v>7.2</v>
      </c>
      <c r="H311" s="23">
        <v>0.16859786999999998</v>
      </c>
      <c r="I311" s="9">
        <f t="shared" si="50"/>
        <v>2.3416370833333332E-2</v>
      </c>
    </row>
    <row r="312" spans="1:9" x14ac:dyDescent="0.25">
      <c r="A312" s="61" t="s">
        <v>83</v>
      </c>
      <c r="B312" s="1">
        <v>55.690725999999998</v>
      </c>
      <c r="C312" s="4">
        <v>55.690725999999998</v>
      </c>
      <c r="D312" s="4">
        <v>2.92351735</v>
      </c>
      <c r="E312" s="9">
        <f t="shared" si="49"/>
        <v>5.2495586967208872E-2</v>
      </c>
      <c r="F312" s="107">
        <v>8.1892999999999994</v>
      </c>
      <c r="G312" s="23">
        <v>8.1892999999999994</v>
      </c>
      <c r="H312" s="23">
        <v>0.31481880000000001</v>
      </c>
      <c r="I312" s="9">
        <f t="shared" si="50"/>
        <v>3.8442699620236165E-2</v>
      </c>
    </row>
    <row r="313" spans="1:9" x14ac:dyDescent="0.25">
      <c r="A313" s="61" t="s">
        <v>115</v>
      </c>
      <c r="B313" s="1">
        <v>2.818705</v>
      </c>
      <c r="C313" s="4">
        <v>2.818705</v>
      </c>
      <c r="D313" s="4">
        <v>0</v>
      </c>
      <c r="E313" s="9">
        <f t="shared" si="49"/>
        <v>0</v>
      </c>
      <c r="F313" s="107">
        <v>0.18</v>
      </c>
      <c r="G313" s="23">
        <v>0.18</v>
      </c>
      <c r="H313" s="23">
        <v>0</v>
      </c>
      <c r="I313" s="9">
        <f t="shared" si="50"/>
        <v>0</v>
      </c>
    </row>
    <row r="314" spans="1:9" x14ac:dyDescent="0.25">
      <c r="A314" s="61" t="s">
        <v>84</v>
      </c>
      <c r="B314" s="1">
        <v>158.64193299999999</v>
      </c>
      <c r="C314" s="4">
        <v>158.64193299999999</v>
      </c>
      <c r="D314" s="4">
        <v>22.82159536</v>
      </c>
      <c r="E314" s="9">
        <f t="shared" si="49"/>
        <v>0.14385600911708507</v>
      </c>
      <c r="F314" s="107">
        <v>75.692165000000003</v>
      </c>
      <c r="G314" s="23">
        <v>75.692165000000003</v>
      </c>
      <c r="H314" s="23">
        <v>2.5556054100000001</v>
      </c>
      <c r="I314" s="9">
        <f t="shared" si="50"/>
        <v>3.376314325267351E-2</v>
      </c>
    </row>
    <row r="315" spans="1:9" x14ac:dyDescent="0.25">
      <c r="A315" s="110" t="s">
        <v>29</v>
      </c>
      <c r="B315" s="111">
        <v>0.59079999999999999</v>
      </c>
      <c r="C315" s="112">
        <v>0.59079999999999999</v>
      </c>
      <c r="D315" s="112">
        <v>9.3729429999999989E-2</v>
      </c>
      <c r="E315" s="9">
        <f t="shared" si="49"/>
        <v>0.15864832430602571</v>
      </c>
      <c r="F315" s="113">
        <v>0.42899999999999999</v>
      </c>
      <c r="G315" s="112">
        <v>0.42899999999999999</v>
      </c>
      <c r="H315" s="112">
        <v>0</v>
      </c>
      <c r="I315" s="9">
        <f t="shared" si="50"/>
        <v>0</v>
      </c>
    </row>
    <row r="316" spans="1:9" ht="15.75" thickBot="1" x14ac:dyDescent="0.3">
      <c r="A316" s="62" t="s">
        <v>116</v>
      </c>
      <c r="B316" s="30">
        <v>7.2678019999999997</v>
      </c>
      <c r="C316" s="31">
        <v>7.2678019999999997</v>
      </c>
      <c r="D316" s="31">
        <v>0</v>
      </c>
      <c r="E316" s="13">
        <f t="shared" si="49"/>
        <v>0</v>
      </c>
      <c r="F316" s="109">
        <v>0.28720000000000001</v>
      </c>
      <c r="G316" s="105">
        <v>0.28720000000000001</v>
      </c>
      <c r="H316" s="105">
        <v>0</v>
      </c>
      <c r="I316" s="13">
        <f>H316/G316</f>
        <v>0</v>
      </c>
    </row>
    <row r="317" spans="1:9" ht="15.75" thickBot="1" x14ac:dyDescent="0.3">
      <c r="A317" s="97" t="s">
        <v>106</v>
      </c>
      <c r="B317" s="98">
        <f>SUM(B318:B333)</f>
        <v>1017.26078</v>
      </c>
      <c r="C317" s="99">
        <f t="shared" ref="C317:D317" si="51">SUM(C318:C333)</f>
        <v>1019.2500049999999</v>
      </c>
      <c r="D317" s="99">
        <f t="shared" si="51"/>
        <v>138.39142532999995</v>
      </c>
      <c r="E317" s="100">
        <f>D317/C317</f>
        <v>0.1357777038519612</v>
      </c>
      <c r="F317" s="101">
        <f>SUM(F318:F333)</f>
        <v>1139.3572300000001</v>
      </c>
      <c r="G317" s="102">
        <f t="shared" ref="G317:H317" si="52">SUM(G318:G333)</f>
        <v>1139.368005</v>
      </c>
      <c r="H317" s="102">
        <f t="shared" si="52"/>
        <v>91.412268429999997</v>
      </c>
      <c r="I317" s="100">
        <f>H317/G317</f>
        <v>8.0230678787579252E-2</v>
      </c>
    </row>
    <row r="318" spans="1:9" x14ac:dyDescent="0.25">
      <c r="A318" s="55" t="s">
        <v>97</v>
      </c>
      <c r="B318" s="32">
        <v>275.37791900000002</v>
      </c>
      <c r="C318" s="33">
        <v>275.37791900000002</v>
      </c>
      <c r="D318" s="33">
        <v>24.290681859999999</v>
      </c>
      <c r="E318" s="38">
        <f t="shared" ref="E318:E333" si="53">D318/C318</f>
        <v>8.8208531563491108E-2</v>
      </c>
      <c r="F318" s="68">
        <v>48.783346000000002</v>
      </c>
      <c r="G318" s="69">
        <v>48.783346000000002</v>
      </c>
      <c r="H318" s="69">
        <v>3.3583677700000001</v>
      </c>
      <c r="I318" s="70">
        <f t="shared" ref="I318" si="54">H318/G318</f>
        <v>6.8842505596069609E-2</v>
      </c>
    </row>
    <row r="319" spans="1:9" x14ac:dyDescent="0.25">
      <c r="A319" s="55" t="s">
        <v>85</v>
      </c>
      <c r="B319" s="32">
        <v>49.144182999999998</v>
      </c>
      <c r="C319" s="33">
        <v>49.144182999999998</v>
      </c>
      <c r="D319" s="33">
        <v>7.64116252</v>
      </c>
      <c r="E319" s="35">
        <f t="shared" si="53"/>
        <v>0.15548457728964588</v>
      </c>
      <c r="F319" s="68">
        <v>38.434399999999997</v>
      </c>
      <c r="G319" s="69">
        <v>38.434399999999997</v>
      </c>
      <c r="H319" s="69">
        <v>8.1495108300000005</v>
      </c>
      <c r="I319" s="70">
        <f>H319/G319</f>
        <v>0.21203689481298008</v>
      </c>
    </row>
    <row r="320" spans="1:9" x14ac:dyDescent="0.25">
      <c r="A320" s="50" t="s">
        <v>26</v>
      </c>
      <c r="B320" s="1">
        <v>0.99158000000000002</v>
      </c>
      <c r="C320" s="4">
        <v>0.99158000000000002</v>
      </c>
      <c r="D320" s="4">
        <v>0.12708289</v>
      </c>
      <c r="E320" s="35">
        <f t="shared" si="53"/>
        <v>0.12816201415922063</v>
      </c>
      <c r="F320" s="39" t="s">
        <v>16</v>
      </c>
      <c r="G320" s="40" t="s">
        <v>16</v>
      </c>
      <c r="H320" s="40" t="s">
        <v>16</v>
      </c>
      <c r="I320" s="9" t="s">
        <v>16</v>
      </c>
    </row>
    <row r="321" spans="1:9" x14ac:dyDescent="0.25">
      <c r="A321" s="50" t="s">
        <v>86</v>
      </c>
      <c r="B321" s="1">
        <v>40.719161999999997</v>
      </c>
      <c r="C321" s="4">
        <v>40.719161999999997</v>
      </c>
      <c r="D321" s="4">
        <v>6.9888612400000003</v>
      </c>
      <c r="E321" s="35">
        <f t="shared" si="53"/>
        <v>0.1716356844475336</v>
      </c>
      <c r="F321" s="22">
        <v>18.18</v>
      </c>
      <c r="G321" s="23">
        <v>18.18</v>
      </c>
      <c r="H321" s="23">
        <v>5.3812487300000003</v>
      </c>
      <c r="I321" s="9">
        <f t="shared" ref="I321:I324" si="55">H321/G321</f>
        <v>0.29599827997799782</v>
      </c>
    </row>
    <row r="322" spans="1:9" x14ac:dyDescent="0.25">
      <c r="A322" s="50" t="s">
        <v>27</v>
      </c>
      <c r="B322" s="1">
        <v>145.59217200000001</v>
      </c>
      <c r="C322" s="4">
        <v>145.59217200000001</v>
      </c>
      <c r="D322" s="4">
        <v>30.730452879999998</v>
      </c>
      <c r="E322" s="35">
        <f t="shared" si="53"/>
        <v>0.2110721507746996</v>
      </c>
      <c r="F322" s="22">
        <v>172.20079999999999</v>
      </c>
      <c r="G322" s="23">
        <v>172.20079999999999</v>
      </c>
      <c r="H322" s="23">
        <v>15.772242380000002</v>
      </c>
      <c r="I322" s="9">
        <f t="shared" si="55"/>
        <v>9.1592155088710409E-2</v>
      </c>
    </row>
    <row r="323" spans="1:9" x14ac:dyDescent="0.25">
      <c r="A323" s="50" t="s">
        <v>87</v>
      </c>
      <c r="B323" s="1">
        <v>7.6831469999999999</v>
      </c>
      <c r="C323" s="4">
        <v>7.6831469999999999</v>
      </c>
      <c r="D323" s="4">
        <v>0.91576567000000009</v>
      </c>
      <c r="E323" s="35">
        <f t="shared" si="53"/>
        <v>0.11919148104285915</v>
      </c>
      <c r="F323" s="22">
        <v>61.020299999999999</v>
      </c>
      <c r="G323" s="23">
        <v>61.020299999999999</v>
      </c>
      <c r="H323" s="23">
        <v>33.178515840000003</v>
      </c>
      <c r="I323" s="9">
        <f t="shared" si="55"/>
        <v>0.54372914980752318</v>
      </c>
    </row>
    <row r="324" spans="1:9" x14ac:dyDescent="0.25">
      <c r="A324" s="50" t="s">
        <v>88</v>
      </c>
      <c r="B324" s="16">
        <v>1.361148</v>
      </c>
      <c r="C324" s="17">
        <v>1.361148</v>
      </c>
      <c r="D324" s="17">
        <v>0.19470873000000002</v>
      </c>
      <c r="E324" s="35">
        <f t="shared" si="53"/>
        <v>0.14304743495931377</v>
      </c>
      <c r="F324" s="16">
        <v>0.2394</v>
      </c>
      <c r="G324" s="17">
        <v>0.2394</v>
      </c>
      <c r="H324" s="17">
        <v>0</v>
      </c>
      <c r="I324" s="9">
        <f t="shared" si="55"/>
        <v>0</v>
      </c>
    </row>
    <row r="325" spans="1:9" x14ac:dyDescent="0.25">
      <c r="A325" s="50" t="s">
        <v>98</v>
      </c>
      <c r="B325" s="16">
        <v>2.9946999999999999</v>
      </c>
      <c r="C325" s="17">
        <v>2.9946999999999999</v>
      </c>
      <c r="D325" s="17">
        <v>0.43844886999999999</v>
      </c>
      <c r="E325" s="35">
        <f t="shared" si="53"/>
        <v>0.14640827795772532</v>
      </c>
      <c r="F325" s="45" t="s">
        <v>16</v>
      </c>
      <c r="G325" s="46" t="s">
        <v>16</v>
      </c>
      <c r="H325" s="46" t="s">
        <v>16</v>
      </c>
      <c r="I325" s="9" t="s">
        <v>16</v>
      </c>
    </row>
    <row r="326" spans="1:9" x14ac:dyDescent="0.25">
      <c r="A326" s="50" t="s">
        <v>99</v>
      </c>
      <c r="B326" s="16">
        <v>122.1542</v>
      </c>
      <c r="C326" s="17">
        <v>122.1542</v>
      </c>
      <c r="D326" s="17">
        <v>19.848396090000001</v>
      </c>
      <c r="E326" s="35">
        <f t="shared" si="53"/>
        <v>0.16248639907592208</v>
      </c>
      <c r="F326" s="82">
        <v>180.47976800000001</v>
      </c>
      <c r="G326" s="83">
        <v>180.47976800000001</v>
      </c>
      <c r="H326" s="83">
        <v>18.450683210000001</v>
      </c>
      <c r="I326" s="9">
        <f t="shared" ref="I326:I333" si="56">H326/G326</f>
        <v>0.10223131054778395</v>
      </c>
    </row>
    <row r="327" spans="1:9" x14ac:dyDescent="0.25">
      <c r="A327" s="50" t="s">
        <v>89</v>
      </c>
      <c r="B327" s="1">
        <v>9.6793960000000006</v>
      </c>
      <c r="C327" s="4">
        <v>9.6793960000000006</v>
      </c>
      <c r="D327" s="4">
        <v>1.77681935</v>
      </c>
      <c r="E327" s="35">
        <f t="shared" si="53"/>
        <v>0.18356717195990327</v>
      </c>
      <c r="F327" s="22">
        <v>6.8538839999999999</v>
      </c>
      <c r="G327" s="23">
        <v>6.8538839999999999</v>
      </c>
      <c r="H327" s="23">
        <v>4.7018697600000001</v>
      </c>
      <c r="I327" s="9">
        <f t="shared" si="56"/>
        <v>0.68601536880402414</v>
      </c>
    </row>
    <row r="328" spans="1:9" x14ac:dyDescent="0.25">
      <c r="A328" s="50" t="s">
        <v>105</v>
      </c>
      <c r="B328" s="1">
        <v>62.078699999999998</v>
      </c>
      <c r="C328" s="4">
        <v>62.078699999999998</v>
      </c>
      <c r="D328" s="4">
        <v>5.1968515199999992</v>
      </c>
      <c r="E328" s="35">
        <f t="shared" si="53"/>
        <v>8.3713923133055285E-2</v>
      </c>
      <c r="F328" s="22">
        <v>563.88599999999997</v>
      </c>
      <c r="G328" s="23">
        <v>563.88599999999997</v>
      </c>
      <c r="H328" s="23">
        <v>0.50564655999999997</v>
      </c>
      <c r="I328" s="9">
        <f t="shared" si="56"/>
        <v>8.9671770535179097E-4</v>
      </c>
    </row>
    <row r="329" spans="1:9" x14ac:dyDescent="0.25">
      <c r="A329" s="50" t="s">
        <v>35</v>
      </c>
      <c r="B329" s="1">
        <v>119.775536</v>
      </c>
      <c r="C329" s="4">
        <v>119.775536</v>
      </c>
      <c r="D329" s="4">
        <v>17.423469899999997</v>
      </c>
      <c r="E329" s="35">
        <f t="shared" si="53"/>
        <v>0.14546768465306636</v>
      </c>
      <c r="F329" s="22">
        <v>9.346819</v>
      </c>
      <c r="G329" s="23">
        <v>9.346819</v>
      </c>
      <c r="H329" s="23">
        <v>0.13119661999999999</v>
      </c>
      <c r="I329" s="9">
        <f t="shared" si="56"/>
        <v>1.4036499476452897E-2</v>
      </c>
    </row>
    <row r="330" spans="1:9" x14ac:dyDescent="0.25">
      <c r="A330" s="50" t="s">
        <v>32</v>
      </c>
      <c r="B330" s="1">
        <v>100.73950000000001</v>
      </c>
      <c r="C330" s="4">
        <v>100.73950000000001</v>
      </c>
      <c r="D330" s="4">
        <v>9.8621246099999986</v>
      </c>
      <c r="E330" s="35">
        <f t="shared" si="53"/>
        <v>9.7897295599045045E-2</v>
      </c>
      <c r="F330" s="22">
        <v>6.6818</v>
      </c>
      <c r="G330" s="23">
        <v>6.6818</v>
      </c>
      <c r="H330" s="23">
        <v>0.33136884000000005</v>
      </c>
      <c r="I330" s="9">
        <f t="shared" si="56"/>
        <v>4.9592750456463837E-2</v>
      </c>
    </row>
    <row r="331" spans="1:9" x14ac:dyDescent="0.25">
      <c r="A331" s="50" t="s">
        <v>30</v>
      </c>
      <c r="B331" s="1">
        <v>24.508593000000001</v>
      </c>
      <c r="C331" s="4">
        <v>26.508593000000001</v>
      </c>
      <c r="D331" s="4">
        <v>5.1113145300000005</v>
      </c>
      <c r="E331" s="35">
        <f t="shared" si="53"/>
        <v>0.19281726985660838</v>
      </c>
      <c r="F331" s="22">
        <v>11.75526</v>
      </c>
      <c r="G331" s="23">
        <v>11.75526</v>
      </c>
      <c r="H331" s="23">
        <v>0.42811008</v>
      </c>
      <c r="I331" s="9">
        <f t="shared" si="56"/>
        <v>3.641859729176556E-2</v>
      </c>
    </row>
    <row r="332" spans="1:9" x14ac:dyDescent="0.25">
      <c r="A332" s="50" t="s">
        <v>90</v>
      </c>
      <c r="B332" s="1">
        <v>5.1401110000000001</v>
      </c>
      <c r="C332" s="4">
        <v>5.1293360000000003</v>
      </c>
      <c r="D332" s="4">
        <v>1.1071248899999999</v>
      </c>
      <c r="E332" s="35">
        <f t="shared" si="53"/>
        <v>0.21584175612593909</v>
      </c>
      <c r="F332" s="22">
        <v>4.3344529999999999</v>
      </c>
      <c r="G332" s="23">
        <v>4.3452279999999996</v>
      </c>
      <c r="H332" s="23">
        <v>0.11216677999999999</v>
      </c>
      <c r="I332" s="9">
        <f t="shared" si="56"/>
        <v>2.5813784685176474E-2</v>
      </c>
    </row>
    <row r="333" spans="1:9" ht="15.75" thickBot="1" x14ac:dyDescent="0.3">
      <c r="A333" s="50" t="s">
        <v>91</v>
      </c>
      <c r="B333" s="28">
        <v>49.320732999999997</v>
      </c>
      <c r="C333" s="29">
        <v>49.320732999999997</v>
      </c>
      <c r="D333" s="29">
        <v>6.7381597800000002</v>
      </c>
      <c r="E333" s="36">
        <f t="shared" si="53"/>
        <v>0.13661921407372435</v>
      </c>
      <c r="F333" s="76">
        <v>17.161000000000001</v>
      </c>
      <c r="G333" s="77">
        <v>17.161000000000001</v>
      </c>
      <c r="H333" s="77">
        <v>0.91134103</v>
      </c>
      <c r="I333" s="67">
        <f t="shared" si="56"/>
        <v>5.3105356913932748E-2</v>
      </c>
    </row>
    <row r="334" spans="1:9" ht="15.75" thickBot="1" x14ac:dyDescent="0.3">
      <c r="A334" s="18" t="s">
        <v>107</v>
      </c>
      <c r="B334" s="71">
        <f>SUM(B335:B342)</f>
        <v>1068.9871700000001</v>
      </c>
      <c r="C334" s="72">
        <f t="shared" ref="C334:D334" si="57">SUM(C335:C342)</f>
        <v>1068.9871700000001</v>
      </c>
      <c r="D334" s="72">
        <f t="shared" si="57"/>
        <v>294.18798231999995</v>
      </c>
      <c r="E334" s="73">
        <f>D334/C334</f>
        <v>0.27520253804355754</v>
      </c>
      <c r="F334" s="75">
        <f>SUM(F335:F342)</f>
        <v>1927.39651</v>
      </c>
      <c r="G334" s="74">
        <f t="shared" ref="G334:H334" si="58">SUM(G335:G342)</f>
        <v>1927.39651</v>
      </c>
      <c r="H334" s="74">
        <f t="shared" si="58"/>
        <v>657.34772167999995</v>
      </c>
      <c r="I334" s="73">
        <f>H334/G334</f>
        <v>0.34105474315713064</v>
      </c>
    </row>
    <row r="335" spans="1:9" x14ac:dyDescent="0.25">
      <c r="A335" s="50" t="s">
        <v>92</v>
      </c>
      <c r="B335" s="32">
        <v>23.249666999999999</v>
      </c>
      <c r="C335" s="33">
        <v>23.249666999999999</v>
      </c>
      <c r="D335" s="33">
        <v>3.9261913500000003</v>
      </c>
      <c r="E335" s="38">
        <f t="shared" ref="E335:E342" si="59">D335/C335</f>
        <v>0.16887086382785613</v>
      </c>
      <c r="F335" s="78">
        <v>7.7005929999999996</v>
      </c>
      <c r="G335" s="79">
        <v>7.7005929999999996</v>
      </c>
      <c r="H335" s="79">
        <v>2.3127352599999997</v>
      </c>
      <c r="I335" s="70">
        <f t="shared" ref="I335:I336" si="60">H335/G335</f>
        <v>0.30033209909938102</v>
      </c>
    </row>
    <row r="336" spans="1:9" x14ac:dyDescent="0.25">
      <c r="A336" s="50" t="s">
        <v>37</v>
      </c>
      <c r="B336" s="1">
        <v>8.3779570000000003</v>
      </c>
      <c r="C336" s="4">
        <v>8.3779570000000003</v>
      </c>
      <c r="D336" s="4">
        <v>0.91849287000000002</v>
      </c>
      <c r="E336" s="35">
        <f t="shared" si="59"/>
        <v>0.10963208214126666</v>
      </c>
      <c r="F336" s="2">
        <v>1.405</v>
      </c>
      <c r="G336" s="3">
        <v>1.405</v>
      </c>
      <c r="H336" s="3">
        <v>1.07E-3</v>
      </c>
      <c r="I336" s="9">
        <f t="shared" si="60"/>
        <v>7.6156583629893241E-4</v>
      </c>
    </row>
    <row r="337" spans="1:9" x14ac:dyDescent="0.25">
      <c r="A337" s="50" t="s">
        <v>93</v>
      </c>
      <c r="B337" s="1">
        <v>28.23216</v>
      </c>
      <c r="C337" s="4">
        <v>28.23216</v>
      </c>
      <c r="D337" s="4">
        <v>3.83925071</v>
      </c>
      <c r="E337" s="35">
        <f t="shared" si="59"/>
        <v>0.13598855737570203</v>
      </c>
      <c r="F337" s="2">
        <v>76.628013999999993</v>
      </c>
      <c r="G337" s="3">
        <v>76.628013999999993</v>
      </c>
      <c r="H337" s="3">
        <v>9.68375567</v>
      </c>
      <c r="I337" s="9">
        <f>H337/G337</f>
        <v>0.12637356972346955</v>
      </c>
    </row>
    <row r="338" spans="1:9" x14ac:dyDescent="0.25">
      <c r="A338" s="56" t="s">
        <v>94</v>
      </c>
      <c r="B338" s="1">
        <v>10.706635</v>
      </c>
      <c r="C338" s="4">
        <v>10.706635</v>
      </c>
      <c r="D338" s="4">
        <v>1.2690605100000001</v>
      </c>
      <c r="E338" s="35">
        <f t="shared" si="59"/>
        <v>0.11853028612631326</v>
      </c>
      <c r="F338" s="2">
        <v>4.7192999999999996</v>
      </c>
      <c r="G338" s="3">
        <v>4.7192999999999996</v>
      </c>
      <c r="H338" s="3">
        <v>5.4364199999999994E-2</v>
      </c>
      <c r="I338" s="9">
        <f>H338/G338</f>
        <v>1.1519547390502828E-2</v>
      </c>
    </row>
    <row r="339" spans="1:9" x14ac:dyDescent="0.25">
      <c r="A339" s="56" t="s">
        <v>100</v>
      </c>
      <c r="B339" s="1">
        <v>608.37710000000004</v>
      </c>
      <c r="C339" s="4">
        <v>608.37710000000004</v>
      </c>
      <c r="D339" s="4">
        <v>137.03531899999999</v>
      </c>
      <c r="E339" s="35">
        <f t="shared" si="59"/>
        <v>0.22524733261656293</v>
      </c>
      <c r="F339" s="2">
        <v>1291.3154</v>
      </c>
      <c r="G339" s="3">
        <v>1291.3154</v>
      </c>
      <c r="H339" s="3">
        <v>362.47267599999998</v>
      </c>
      <c r="I339" s="9">
        <f t="shared" ref="I339:I340" si="61">H339/G339</f>
        <v>0.28070034323140575</v>
      </c>
    </row>
    <row r="340" spans="1:9" x14ac:dyDescent="0.25">
      <c r="A340" s="56" t="s">
        <v>101</v>
      </c>
      <c r="B340" s="1">
        <v>370.10353500000002</v>
      </c>
      <c r="C340" s="4">
        <v>370.10353500000002</v>
      </c>
      <c r="D340" s="4">
        <v>144.74973399999999</v>
      </c>
      <c r="E340" s="35">
        <f t="shared" si="59"/>
        <v>0.39110605630935136</v>
      </c>
      <c r="F340" s="2">
        <v>526.93190000000004</v>
      </c>
      <c r="G340" s="3">
        <v>526.93190000000004</v>
      </c>
      <c r="H340" s="3">
        <v>282.40251999999998</v>
      </c>
      <c r="I340" s="9">
        <f t="shared" si="61"/>
        <v>0.53593741430344222</v>
      </c>
    </row>
    <row r="341" spans="1:9" x14ac:dyDescent="0.25">
      <c r="A341" s="57" t="s">
        <v>95</v>
      </c>
      <c r="B341" s="1">
        <v>14.148</v>
      </c>
      <c r="C341" s="4">
        <v>14.148</v>
      </c>
      <c r="D341" s="4">
        <v>1.3376481599999999</v>
      </c>
      <c r="E341" s="35">
        <f t="shared" si="59"/>
        <v>9.4546802374893976E-2</v>
      </c>
      <c r="F341" s="2">
        <v>0.12443899999999999</v>
      </c>
      <c r="G341" s="3">
        <v>0.12443899999999999</v>
      </c>
      <c r="H341" s="3">
        <v>1.366092E-2</v>
      </c>
      <c r="I341" s="9">
        <f>H341/G341</f>
        <v>0.10978005287731339</v>
      </c>
    </row>
    <row r="342" spans="1:9" ht="15.75" thickBot="1" x14ac:dyDescent="0.3">
      <c r="A342" s="58" t="s">
        <v>96</v>
      </c>
      <c r="B342" s="30">
        <v>5.792116</v>
      </c>
      <c r="C342" s="31">
        <v>5.792116</v>
      </c>
      <c r="D342" s="31">
        <v>1.11228572</v>
      </c>
      <c r="E342" s="37">
        <f t="shared" si="59"/>
        <v>0.19203443439323384</v>
      </c>
      <c r="F342" s="24">
        <v>18.571864000000001</v>
      </c>
      <c r="G342" s="25">
        <v>18.571864000000001</v>
      </c>
      <c r="H342" s="25">
        <v>0.40693963</v>
      </c>
      <c r="I342" s="15">
        <f t="shared" ref="I342" si="62">H342/G342</f>
        <v>2.1911620179859165E-2</v>
      </c>
    </row>
    <row r="343" spans="1:9" x14ac:dyDescent="0.25">
      <c r="A343" s="115" t="s">
        <v>125</v>
      </c>
      <c r="B343" s="115"/>
      <c r="C343" s="115"/>
      <c r="D343" s="115"/>
      <c r="E343" s="115"/>
      <c r="F343" s="116" t="s">
        <v>124</v>
      </c>
      <c r="G343" s="116"/>
      <c r="H343" s="116"/>
      <c r="I343" s="116"/>
    </row>
    <row r="344" spans="1:9" x14ac:dyDescent="0.25">
      <c r="A344" s="117" t="s">
        <v>40</v>
      </c>
      <c r="B344" s="118"/>
      <c r="C344" s="118"/>
      <c r="D344" s="118"/>
      <c r="E344" s="118"/>
      <c r="F344" s="118"/>
      <c r="G344" s="118"/>
      <c r="H344" s="118"/>
      <c r="I344" s="118"/>
    </row>
    <row r="345" spans="1:9" x14ac:dyDescent="0.25">
      <c r="A345" s="119"/>
      <c r="B345" s="119"/>
      <c r="C345" s="119"/>
      <c r="D345" s="119"/>
      <c r="E345" s="119"/>
      <c r="F345" s="119"/>
      <c r="G345" s="119"/>
      <c r="H345" s="119"/>
      <c r="I345" s="119"/>
    </row>
    <row r="346" spans="1:9" x14ac:dyDescent="0.25">
      <c r="A346" s="128" t="s">
        <v>0</v>
      </c>
      <c r="B346" s="128"/>
      <c r="C346" s="128"/>
      <c r="D346" s="128"/>
      <c r="E346" s="128"/>
      <c r="F346" s="128"/>
      <c r="G346" s="128"/>
      <c r="H346" s="128"/>
      <c r="I346" s="128"/>
    </row>
    <row r="347" spans="1:9" x14ac:dyDescent="0.25">
      <c r="A347" s="128" t="s">
        <v>1</v>
      </c>
      <c r="B347" s="128"/>
      <c r="C347" s="128"/>
      <c r="D347" s="128"/>
      <c r="E347" s="128"/>
      <c r="F347" s="128"/>
      <c r="G347" s="128"/>
      <c r="H347" s="128"/>
      <c r="I347" s="128"/>
    </row>
    <row r="348" spans="1:9" x14ac:dyDescent="0.25">
      <c r="A348" s="129" t="s">
        <v>39</v>
      </c>
      <c r="B348" s="129"/>
      <c r="C348" s="129"/>
      <c r="D348" s="129"/>
      <c r="E348" s="129"/>
      <c r="F348" s="129"/>
      <c r="G348" s="129"/>
      <c r="H348" s="129"/>
      <c r="I348" s="129"/>
    </row>
    <row r="349" spans="1:9" x14ac:dyDescent="0.25">
      <c r="A349" s="129" t="s">
        <v>102</v>
      </c>
      <c r="B349" s="129"/>
      <c r="C349" s="129"/>
      <c r="D349" s="129"/>
      <c r="E349" s="129"/>
      <c r="F349" s="129"/>
      <c r="G349" s="129"/>
      <c r="H349" s="129"/>
      <c r="I349" s="129"/>
    </row>
    <row r="350" spans="1:9" x14ac:dyDescent="0.25">
      <c r="A350" s="129" t="s">
        <v>120</v>
      </c>
      <c r="B350" s="129"/>
      <c r="C350" s="129"/>
      <c r="D350" s="129"/>
      <c r="E350" s="129"/>
      <c r="F350" s="129"/>
      <c r="G350" s="129"/>
      <c r="H350" s="129"/>
      <c r="I350" s="129"/>
    </row>
    <row r="351" spans="1:9" x14ac:dyDescent="0.25">
      <c r="A351" s="120" t="s">
        <v>2</v>
      </c>
      <c r="B351" s="120"/>
      <c r="C351" s="120"/>
      <c r="D351" s="120"/>
      <c r="E351" s="120"/>
      <c r="F351" s="120"/>
      <c r="G351" s="120"/>
      <c r="H351" s="120"/>
      <c r="I351" s="120"/>
    </row>
    <row r="352" spans="1:9" ht="8.25" customHeight="1" thickBot="1" x14ac:dyDescent="0.3">
      <c r="A352" s="121"/>
      <c r="B352" s="121"/>
      <c r="C352" s="121"/>
      <c r="D352" s="121"/>
      <c r="E352" s="121"/>
      <c r="F352" s="121"/>
      <c r="G352" s="121"/>
      <c r="H352" s="121"/>
      <c r="I352" s="121"/>
    </row>
    <row r="353" spans="1:9" x14ac:dyDescent="0.25">
      <c r="A353" s="122" t="s">
        <v>3</v>
      </c>
      <c r="B353" s="124" t="s">
        <v>4</v>
      </c>
      <c r="C353" s="125"/>
      <c r="D353" s="125"/>
      <c r="E353" s="126"/>
      <c r="F353" s="124" t="s">
        <v>5</v>
      </c>
      <c r="G353" s="125"/>
      <c r="H353" s="125"/>
      <c r="I353" s="127"/>
    </row>
    <row r="354" spans="1:9" ht="30.75" thickBot="1" x14ac:dyDescent="0.3">
      <c r="A354" s="123"/>
      <c r="B354" s="84" t="s">
        <v>6</v>
      </c>
      <c r="C354" s="85" t="s">
        <v>7</v>
      </c>
      <c r="D354" s="85" t="s">
        <v>8</v>
      </c>
      <c r="E354" s="86" t="s">
        <v>9</v>
      </c>
      <c r="F354" s="87" t="s">
        <v>6</v>
      </c>
      <c r="G354" s="85" t="s">
        <v>7</v>
      </c>
      <c r="H354" s="85" t="s">
        <v>8</v>
      </c>
      <c r="I354" s="88" t="s">
        <v>9</v>
      </c>
    </row>
    <row r="355" spans="1:9" ht="15.75" thickBot="1" x14ac:dyDescent="0.3">
      <c r="A355" s="43" t="s">
        <v>33</v>
      </c>
      <c r="B355" s="90">
        <f>B357+B388+B432+B449</f>
        <v>20398.888833999998</v>
      </c>
      <c r="C355" s="91">
        <f>C357+C388+C432+C449</f>
        <v>20347.850519</v>
      </c>
      <c r="D355" s="91">
        <f>D357+D388+D432+D449</f>
        <v>6493.6117053800008</v>
      </c>
      <c r="E355" s="92">
        <f>D355/C355</f>
        <v>0.31913010660838742</v>
      </c>
      <c r="F355" s="64">
        <f>F357+F388+F432+F449</f>
        <v>10291.506385999999</v>
      </c>
      <c r="G355" s="65">
        <f>G357+G388+G432+G449</f>
        <v>10384.660463999999</v>
      </c>
      <c r="H355" s="65">
        <f>H357+H388+H432+H449</f>
        <v>2581.1372094000003</v>
      </c>
      <c r="I355" s="66">
        <f>H355/G355</f>
        <v>0.24855287453527289</v>
      </c>
    </row>
    <row r="356" spans="1:9" ht="15.75" thickBot="1" x14ac:dyDescent="0.3">
      <c r="A356" s="63" t="s">
        <v>10</v>
      </c>
      <c r="B356" s="95">
        <f>B357+B388+B432+B449-B433-B440-B441-B454-B455</f>
        <v>19019.881379999999</v>
      </c>
      <c r="C356" s="96">
        <f>C357+C388+C432+C449-C433-C440-C441-C454-C455</f>
        <v>18968.843065000001</v>
      </c>
      <c r="D356" s="96">
        <f>D357+D388+D432+D449-D433-D440-D441-D454-D455</f>
        <v>6067.3184248900006</v>
      </c>
      <c r="E356" s="42">
        <f>D356/C356</f>
        <v>0.31985706266319414</v>
      </c>
      <c r="F356" s="89">
        <f>F357+F388+F432+F449-F395-F433-F441-F454-F455</f>
        <v>6551.2933030000004</v>
      </c>
      <c r="G356" s="89">
        <f>G357+G388+G432+G449-G395-G433-G441-G454-G455</f>
        <v>6644.447381</v>
      </c>
      <c r="H356" s="89">
        <f>H357+H388+H432+H449-H395-H433-H441-H454-H455</f>
        <v>1495.64325353</v>
      </c>
      <c r="I356" s="19">
        <f>H356/G356</f>
        <v>0.22509671124898026</v>
      </c>
    </row>
    <row r="357" spans="1:9" ht="15.75" thickBot="1" x14ac:dyDescent="0.3">
      <c r="A357" s="44" t="s">
        <v>11</v>
      </c>
      <c r="B357" s="93">
        <f>SUM(B358:B387)</f>
        <v>12115.912067999998</v>
      </c>
      <c r="C357" s="41">
        <f>SUM(C358:C387)</f>
        <v>12043.979624</v>
      </c>
      <c r="D357" s="41">
        <f>SUM(D358:D387)</f>
        <v>4326.5559069400006</v>
      </c>
      <c r="E357" s="94">
        <f>D357/C357</f>
        <v>0.3592297597646617</v>
      </c>
      <c r="F357" s="7">
        <f>SUM(F358:F387)</f>
        <v>3764.6958290000007</v>
      </c>
      <c r="G357" s="8">
        <f>SUM(G358:G387)</f>
        <v>3836.462497</v>
      </c>
      <c r="H357" s="8">
        <f>SUM(H358:H387)</f>
        <v>864.92019741000013</v>
      </c>
      <c r="I357" s="11">
        <f>H357/G357</f>
        <v>0.22544732239304882</v>
      </c>
    </row>
    <row r="358" spans="1:9" x14ac:dyDescent="0.25">
      <c r="A358" s="49" t="s">
        <v>12</v>
      </c>
      <c r="B358" s="26">
        <v>138.34462500000001</v>
      </c>
      <c r="C358" s="27">
        <v>160.70941500000001</v>
      </c>
      <c r="D358" s="27">
        <v>58.562562999999997</v>
      </c>
      <c r="E358" s="34">
        <f>D358/C358</f>
        <v>0.36440032464806121</v>
      </c>
      <c r="F358" s="20">
        <v>11.655374999999999</v>
      </c>
      <c r="G358" s="21">
        <v>4.6979300000000004</v>
      </c>
      <c r="H358" s="21">
        <v>1.6381406000000001</v>
      </c>
      <c r="I358" s="12">
        <f>H358/G358</f>
        <v>0.34869412698784358</v>
      </c>
    </row>
    <row r="359" spans="1:9" x14ac:dyDescent="0.25">
      <c r="A359" s="50" t="s">
        <v>13</v>
      </c>
      <c r="B359" s="1">
        <v>123.698171</v>
      </c>
      <c r="C359" s="4">
        <v>138.456513</v>
      </c>
      <c r="D359" s="4">
        <v>36.577399490000005</v>
      </c>
      <c r="E359" s="35">
        <f>D359/C359</f>
        <v>0.26417969582983797</v>
      </c>
      <c r="F359" s="22">
        <v>1.915</v>
      </c>
      <c r="G359" s="23">
        <v>9.2810480000000002</v>
      </c>
      <c r="H359" s="23">
        <v>4.3067359999999999E-2</v>
      </c>
      <c r="I359" s="9">
        <f>H359/G359</f>
        <v>4.6403552702237935E-3</v>
      </c>
    </row>
    <row r="360" spans="1:9" x14ac:dyDescent="0.25">
      <c r="A360" s="50" t="s">
        <v>19</v>
      </c>
      <c r="B360" s="1">
        <v>146.54255499999999</v>
      </c>
      <c r="C360" s="4">
        <v>146.36005599999999</v>
      </c>
      <c r="D360" s="4">
        <v>41.096354950000006</v>
      </c>
      <c r="E360" s="35">
        <f t="shared" ref="E360:E382" si="63">D360/C360</f>
        <v>0.2807894180499631</v>
      </c>
      <c r="F360" s="22">
        <v>45.294116000000002</v>
      </c>
      <c r="G360" s="23">
        <v>45.476615000000002</v>
      </c>
      <c r="H360" s="23">
        <v>11.914302869999998</v>
      </c>
      <c r="I360" s="9">
        <f t="shared" ref="I360:I372" si="64">H360/G360</f>
        <v>0.26198746036836729</v>
      </c>
    </row>
    <row r="361" spans="1:9" x14ac:dyDescent="0.25">
      <c r="A361" s="50" t="s">
        <v>41</v>
      </c>
      <c r="B361" s="1">
        <v>68.008010999999996</v>
      </c>
      <c r="C361" s="4">
        <v>68.010963000000004</v>
      </c>
      <c r="D361" s="4">
        <v>23.980392909999999</v>
      </c>
      <c r="E361" s="35">
        <f t="shared" si="63"/>
        <v>0.35259599117865742</v>
      </c>
      <c r="F361" s="22">
        <v>3.2549999999999999</v>
      </c>
      <c r="G361" s="23">
        <v>3.2549999999999999</v>
      </c>
      <c r="H361" s="23">
        <v>1.73980815</v>
      </c>
      <c r="I361" s="9">
        <f t="shared" si="64"/>
        <v>0.53450327188940094</v>
      </c>
    </row>
    <row r="362" spans="1:9" x14ac:dyDescent="0.25">
      <c r="A362" s="51" t="s">
        <v>42</v>
      </c>
      <c r="B362" s="1">
        <v>1915.7079530000001</v>
      </c>
      <c r="C362" s="4">
        <v>1915.1592860000001</v>
      </c>
      <c r="D362" s="4">
        <v>599.44968159000007</v>
      </c>
      <c r="E362" s="35">
        <f t="shared" si="63"/>
        <v>0.31300251941028367</v>
      </c>
      <c r="F362" s="22">
        <v>1638.273463</v>
      </c>
      <c r="G362" s="23">
        <v>1638.273463</v>
      </c>
      <c r="H362" s="23">
        <v>169.99245987999998</v>
      </c>
      <c r="I362" s="9">
        <f t="shared" si="64"/>
        <v>0.10376317734446511</v>
      </c>
    </row>
    <row r="363" spans="1:9" x14ac:dyDescent="0.25">
      <c r="A363" s="52" t="s">
        <v>43</v>
      </c>
      <c r="B363" s="1">
        <v>27.702269000000001</v>
      </c>
      <c r="C363" s="4">
        <v>27.698768999999999</v>
      </c>
      <c r="D363" s="4">
        <v>6.9746386200000003</v>
      </c>
      <c r="E363" s="35">
        <f t="shared" si="63"/>
        <v>0.25180319818545005</v>
      </c>
      <c r="F363" s="22">
        <v>1.2581</v>
      </c>
      <c r="G363" s="23">
        <v>1.2616000000000001</v>
      </c>
      <c r="H363" s="23">
        <v>0.44782290999999996</v>
      </c>
      <c r="I363" s="9">
        <f t="shared" si="64"/>
        <v>0.35496425967025996</v>
      </c>
    </row>
    <row r="364" spans="1:9" x14ac:dyDescent="0.25">
      <c r="A364" s="52" t="s">
        <v>44</v>
      </c>
      <c r="B364" s="1">
        <v>30.403946000000001</v>
      </c>
      <c r="C364" s="4">
        <v>30.403946000000001</v>
      </c>
      <c r="D364" s="4">
        <v>9.2100095</v>
      </c>
      <c r="E364" s="35">
        <f t="shared" si="63"/>
        <v>0.30292151880548662</v>
      </c>
      <c r="F364" s="22">
        <v>665.26155100000005</v>
      </c>
      <c r="G364" s="23">
        <v>670.31155100000001</v>
      </c>
      <c r="H364" s="23">
        <v>119.22655793999999</v>
      </c>
      <c r="I364" s="9">
        <f t="shared" si="64"/>
        <v>0.17786737788142337</v>
      </c>
    </row>
    <row r="365" spans="1:9" x14ac:dyDescent="0.25">
      <c r="A365" s="50" t="s">
        <v>45</v>
      </c>
      <c r="B365" s="1">
        <v>66.637037000000007</v>
      </c>
      <c r="C365" s="4">
        <v>66.836308000000002</v>
      </c>
      <c r="D365" s="4">
        <v>19.891178329999999</v>
      </c>
      <c r="E365" s="35">
        <f t="shared" si="63"/>
        <v>0.29761036965117821</v>
      </c>
      <c r="F365" s="22">
        <v>127.50920000000001</v>
      </c>
      <c r="G365" s="23">
        <v>144.94533300000001</v>
      </c>
      <c r="H365" s="23">
        <v>69.900481639999995</v>
      </c>
      <c r="I365" s="9">
        <f t="shared" si="64"/>
        <v>0.4822541036212597</v>
      </c>
    </row>
    <row r="366" spans="1:9" x14ac:dyDescent="0.25">
      <c r="A366" s="52" t="s">
        <v>46</v>
      </c>
      <c r="B366" s="1">
        <v>1390.8270990000001</v>
      </c>
      <c r="C366" s="4">
        <v>1390.8270990000001</v>
      </c>
      <c r="D366" s="4">
        <v>408.33625632999997</v>
      </c>
      <c r="E366" s="35">
        <f t="shared" si="63"/>
        <v>0.29359239306136065</v>
      </c>
      <c r="F366" s="22">
        <v>506.46143699999999</v>
      </c>
      <c r="G366" s="23">
        <v>507.855368</v>
      </c>
      <c r="H366" s="23">
        <v>205.01533941</v>
      </c>
      <c r="I366" s="9">
        <f t="shared" si="64"/>
        <v>0.40368843636993906</v>
      </c>
    </row>
    <row r="367" spans="1:9" x14ac:dyDescent="0.25">
      <c r="A367" s="53" t="s">
        <v>47</v>
      </c>
      <c r="B367" s="1">
        <v>36.089022</v>
      </c>
      <c r="C367" s="4">
        <v>35.982464</v>
      </c>
      <c r="D367" s="4">
        <v>9.5066282100000006</v>
      </c>
      <c r="E367" s="35">
        <f t="shared" si="63"/>
        <v>0.26420170141766836</v>
      </c>
      <c r="F367" s="22">
        <v>6.125</v>
      </c>
      <c r="G367" s="23">
        <v>6.2315579999999997</v>
      </c>
      <c r="H367" s="23">
        <v>1.1554377499999999</v>
      </c>
      <c r="I367" s="9">
        <f t="shared" si="64"/>
        <v>0.1854171541049606</v>
      </c>
    </row>
    <row r="368" spans="1:9" x14ac:dyDescent="0.25">
      <c r="A368" s="53" t="s">
        <v>48</v>
      </c>
      <c r="B368" s="1">
        <v>14.442424000000001</v>
      </c>
      <c r="C368" s="4">
        <v>14.442424000000001</v>
      </c>
      <c r="D368" s="4">
        <v>3.7608855299999999</v>
      </c>
      <c r="E368" s="35">
        <f t="shared" si="63"/>
        <v>0.26040542294008262</v>
      </c>
      <c r="F368" s="22">
        <v>103.29583599999999</v>
      </c>
      <c r="G368" s="23">
        <v>117.365836</v>
      </c>
      <c r="H368" s="23">
        <v>86.330742879999988</v>
      </c>
      <c r="I368" s="9">
        <f t="shared" si="64"/>
        <v>0.73556961567589385</v>
      </c>
    </row>
    <row r="369" spans="1:9" x14ac:dyDescent="0.25">
      <c r="A369" s="53" t="s">
        <v>49</v>
      </c>
      <c r="B369" s="1">
        <v>499.03449999999998</v>
      </c>
      <c r="C369" s="4">
        <v>510.69645400000002</v>
      </c>
      <c r="D369" s="4">
        <v>75.856379560000008</v>
      </c>
      <c r="E369" s="35">
        <f t="shared" si="63"/>
        <v>0.1485351601051062</v>
      </c>
      <c r="F369" s="22">
        <v>132.37989999999999</v>
      </c>
      <c r="G369" s="23">
        <v>136.27270799999999</v>
      </c>
      <c r="H369" s="23">
        <v>37.102039659999996</v>
      </c>
      <c r="I369" s="9">
        <f t="shared" si="64"/>
        <v>0.27226317143415096</v>
      </c>
    </row>
    <row r="370" spans="1:9" x14ac:dyDescent="0.25">
      <c r="A370" s="53" t="s">
        <v>50</v>
      </c>
      <c r="B370" s="1">
        <v>107.804514</v>
      </c>
      <c r="C370" s="4">
        <v>107.694562</v>
      </c>
      <c r="D370" s="4">
        <v>39.873706159999998</v>
      </c>
      <c r="E370" s="35">
        <f t="shared" si="63"/>
        <v>0.3702480925638566</v>
      </c>
      <c r="F370" s="22">
        <v>24.289570000000001</v>
      </c>
      <c r="G370" s="23">
        <v>24.396570000000001</v>
      </c>
      <c r="H370" s="23">
        <v>5.70892555</v>
      </c>
      <c r="I370" s="9">
        <f t="shared" si="64"/>
        <v>0.23400525360737184</v>
      </c>
    </row>
    <row r="371" spans="1:9" x14ac:dyDescent="0.25">
      <c r="A371" s="53" t="s">
        <v>51</v>
      </c>
      <c r="B371" s="1">
        <v>900.29104099999995</v>
      </c>
      <c r="C371" s="4">
        <v>905.33285799999999</v>
      </c>
      <c r="D371" s="4">
        <v>292.91849685</v>
      </c>
      <c r="E371" s="35">
        <f t="shared" si="63"/>
        <v>0.32354784680752191</v>
      </c>
      <c r="F371" s="22">
        <v>45.817999999999998</v>
      </c>
      <c r="G371" s="23">
        <v>56.833218000000002</v>
      </c>
      <c r="H371" s="23">
        <v>41.433181939999997</v>
      </c>
      <c r="I371" s="9">
        <f t="shared" si="64"/>
        <v>0.72903107369355713</v>
      </c>
    </row>
    <row r="372" spans="1:9" x14ac:dyDescent="0.25">
      <c r="A372" s="53" t="s">
        <v>52</v>
      </c>
      <c r="B372" s="1">
        <v>30.231428000000001</v>
      </c>
      <c r="C372" s="4">
        <v>30.196511000000001</v>
      </c>
      <c r="D372" s="4">
        <v>8.2405292899999996</v>
      </c>
      <c r="E372" s="35">
        <f t="shared" si="63"/>
        <v>0.27289673598383601</v>
      </c>
      <c r="F372" s="22">
        <v>254.16719800000001</v>
      </c>
      <c r="G372" s="23">
        <v>254.43211500000001</v>
      </c>
      <c r="H372" s="23">
        <v>63.899566810000003</v>
      </c>
      <c r="I372" s="9">
        <f t="shared" si="64"/>
        <v>0.25114583829167947</v>
      </c>
    </row>
    <row r="373" spans="1:9" x14ac:dyDescent="0.25">
      <c r="A373" s="53" t="s">
        <v>22</v>
      </c>
      <c r="B373" s="1">
        <v>3.478507</v>
      </c>
      <c r="C373" s="4">
        <v>3.478507</v>
      </c>
      <c r="D373" s="4">
        <v>0.94101128000000001</v>
      </c>
      <c r="E373" s="35">
        <f t="shared" si="63"/>
        <v>0.27052160021526478</v>
      </c>
      <c r="F373" s="2" t="s">
        <v>16</v>
      </c>
      <c r="G373" s="3" t="s">
        <v>16</v>
      </c>
      <c r="H373" s="3" t="s">
        <v>16</v>
      </c>
      <c r="I373" s="9" t="s">
        <v>16</v>
      </c>
    </row>
    <row r="374" spans="1:9" x14ac:dyDescent="0.25">
      <c r="A374" s="50" t="s">
        <v>53</v>
      </c>
      <c r="B374" s="1">
        <v>43.159554</v>
      </c>
      <c r="C374" s="4">
        <v>43.159554</v>
      </c>
      <c r="D374" s="4">
        <v>12.70534037</v>
      </c>
      <c r="E374" s="35">
        <f t="shared" si="63"/>
        <v>0.2943807151019216</v>
      </c>
      <c r="F374" s="22">
        <v>41.061008000000001</v>
      </c>
      <c r="G374" s="23">
        <v>60.161008000000002</v>
      </c>
      <c r="H374" s="23">
        <v>17.680707030000001</v>
      </c>
      <c r="I374" s="9">
        <f t="shared" ref="I374:I381" si="65">H374/G374</f>
        <v>0.29388980699924444</v>
      </c>
    </row>
    <row r="375" spans="1:9" x14ac:dyDescent="0.25">
      <c r="A375" s="50" t="s">
        <v>54</v>
      </c>
      <c r="B375" s="1">
        <v>30.941818999999999</v>
      </c>
      <c r="C375" s="4">
        <v>31.487176999999999</v>
      </c>
      <c r="D375" s="4">
        <v>8.0073098199999997</v>
      </c>
      <c r="E375" s="35">
        <f t="shared" si="63"/>
        <v>0.25430383358914649</v>
      </c>
      <c r="F375" s="22">
        <v>69.285537000000005</v>
      </c>
      <c r="G375" s="23">
        <v>69.288846000000007</v>
      </c>
      <c r="H375" s="23">
        <v>13.728088119999999</v>
      </c>
      <c r="I375" s="9">
        <f t="shared" si="65"/>
        <v>0.19812839890564779</v>
      </c>
    </row>
    <row r="376" spans="1:9" x14ac:dyDescent="0.25">
      <c r="A376" s="50" t="s">
        <v>114</v>
      </c>
      <c r="B376" s="1">
        <v>8.8420830000000006</v>
      </c>
      <c r="C376" s="4">
        <v>9.1240070000000006</v>
      </c>
      <c r="D376" s="4">
        <v>1.76518274</v>
      </c>
      <c r="E376" s="35">
        <f t="shared" si="63"/>
        <v>0.19346573714816306</v>
      </c>
      <c r="F376" s="22">
        <v>2.9774790000000002</v>
      </c>
      <c r="G376" s="23">
        <v>2.9855550000000002</v>
      </c>
      <c r="H376" s="23">
        <v>0.26832942999999998</v>
      </c>
      <c r="I376" s="9">
        <f t="shared" si="65"/>
        <v>8.9875895771472966E-2</v>
      </c>
    </row>
    <row r="377" spans="1:9" x14ac:dyDescent="0.25">
      <c r="A377" s="53" t="s">
        <v>17</v>
      </c>
      <c r="B377" s="1">
        <v>333.3304</v>
      </c>
      <c r="C377" s="4">
        <v>329.73039999999997</v>
      </c>
      <c r="D377" s="4">
        <v>84.247001999999995</v>
      </c>
      <c r="E377" s="35">
        <f t="shared" si="63"/>
        <v>0.25550268340438126</v>
      </c>
      <c r="F377" s="22">
        <v>51.808999999999997</v>
      </c>
      <c r="G377" s="23">
        <v>49.808999999999997</v>
      </c>
      <c r="H377" s="23">
        <v>13.718508810000001</v>
      </c>
      <c r="I377" s="9">
        <f t="shared" si="65"/>
        <v>0.27542228934529905</v>
      </c>
    </row>
    <row r="378" spans="1:9" x14ac:dyDescent="0.25">
      <c r="A378" s="53" t="s">
        <v>21</v>
      </c>
      <c r="B378" s="1">
        <v>260.791425</v>
      </c>
      <c r="C378" s="4">
        <v>260.35093699999999</v>
      </c>
      <c r="D378" s="4">
        <v>71.828607150000011</v>
      </c>
      <c r="E378" s="35">
        <f t="shared" si="63"/>
        <v>0.27589148699702976</v>
      </c>
      <c r="F378" s="2">
        <v>15.070793999999999</v>
      </c>
      <c r="G378" s="3">
        <v>15.511282</v>
      </c>
      <c r="H378" s="3">
        <v>1.98466703</v>
      </c>
      <c r="I378" s="9">
        <f t="shared" si="65"/>
        <v>0.12794990317370286</v>
      </c>
    </row>
    <row r="379" spans="1:9" x14ac:dyDescent="0.25">
      <c r="A379" s="50" t="s">
        <v>20</v>
      </c>
      <c r="B379" s="1">
        <v>10.22246</v>
      </c>
      <c r="C379" s="4">
        <v>10.22246</v>
      </c>
      <c r="D379" s="4">
        <v>2.5009281099999998</v>
      </c>
      <c r="E379" s="35">
        <f t="shared" si="63"/>
        <v>0.24465031998168738</v>
      </c>
      <c r="F379" s="22">
        <v>1.8916599999999999</v>
      </c>
      <c r="G379" s="23">
        <v>1.8916599999999999</v>
      </c>
      <c r="H379" s="23">
        <v>9.2094529999999994E-2</v>
      </c>
      <c r="I379" s="9">
        <f t="shared" si="65"/>
        <v>4.868450461499424E-2</v>
      </c>
    </row>
    <row r="380" spans="1:9" x14ac:dyDescent="0.25">
      <c r="A380" s="53" t="s">
        <v>24</v>
      </c>
      <c r="B380" s="1">
        <v>222.52425199999999</v>
      </c>
      <c r="C380" s="4">
        <v>222.424252</v>
      </c>
      <c r="D380" s="4">
        <v>99.71026827</v>
      </c>
      <c r="E380" s="35">
        <f t="shared" si="63"/>
        <v>0.44828865275896262</v>
      </c>
      <c r="F380" s="2">
        <v>12.084718000000001</v>
      </c>
      <c r="G380" s="3">
        <v>12.084718000000001</v>
      </c>
      <c r="H380" s="3">
        <v>0.87741393999999995</v>
      </c>
      <c r="I380" s="9">
        <f t="shared" si="65"/>
        <v>7.2605247387651076E-2</v>
      </c>
    </row>
    <row r="381" spans="1:9" x14ac:dyDescent="0.25">
      <c r="A381" s="53" t="s">
        <v>15</v>
      </c>
      <c r="B381" s="1">
        <v>16.945007</v>
      </c>
      <c r="C381" s="4">
        <v>16.945007</v>
      </c>
      <c r="D381" s="4">
        <v>3.9623299799999998</v>
      </c>
      <c r="E381" s="35">
        <f t="shared" si="63"/>
        <v>0.23383466173841061</v>
      </c>
      <c r="F381" s="39">
        <v>1</v>
      </c>
      <c r="G381" s="40">
        <v>1</v>
      </c>
      <c r="H381" s="40">
        <v>0.45992235999999997</v>
      </c>
      <c r="I381" s="9">
        <f t="shared" si="65"/>
        <v>0.45992235999999997</v>
      </c>
    </row>
    <row r="382" spans="1:9" x14ac:dyDescent="0.25">
      <c r="A382" s="50" t="s">
        <v>55</v>
      </c>
      <c r="B382" s="1">
        <v>2.4702000000000002</v>
      </c>
      <c r="C382" s="4">
        <v>2.4702000000000002</v>
      </c>
      <c r="D382" s="4">
        <v>0</v>
      </c>
      <c r="E382" s="35">
        <f t="shared" si="63"/>
        <v>0</v>
      </c>
      <c r="F382" s="39" t="s">
        <v>16</v>
      </c>
      <c r="G382" s="40" t="s">
        <v>16</v>
      </c>
      <c r="H382" s="40" t="s">
        <v>16</v>
      </c>
      <c r="I382" s="9" t="s">
        <v>16</v>
      </c>
    </row>
    <row r="383" spans="1:9" x14ac:dyDescent="0.25">
      <c r="A383" s="50" t="s">
        <v>18</v>
      </c>
      <c r="B383" s="1">
        <v>39.091703000000003</v>
      </c>
      <c r="C383" s="4">
        <v>39.091703000000003</v>
      </c>
      <c r="D383" s="4">
        <v>12.71191194</v>
      </c>
      <c r="E383" s="35">
        <f>D383/C383</f>
        <v>0.32518184076042939</v>
      </c>
      <c r="F383" s="39" t="s">
        <v>16</v>
      </c>
      <c r="G383" s="40" t="s">
        <v>16</v>
      </c>
      <c r="H383" s="40" t="s">
        <v>16</v>
      </c>
      <c r="I383" s="9" t="s">
        <v>16</v>
      </c>
    </row>
    <row r="384" spans="1:9" x14ac:dyDescent="0.25">
      <c r="A384" s="50" t="s">
        <v>23</v>
      </c>
      <c r="B384" s="1">
        <v>4.8281510000000001</v>
      </c>
      <c r="C384" s="4">
        <v>4.8281510000000001</v>
      </c>
      <c r="D384" s="4">
        <v>1.4209820099999999</v>
      </c>
      <c r="E384" s="35">
        <f t="shared" ref="E384:E386" si="66">D384/C384</f>
        <v>0.29431184111681674</v>
      </c>
      <c r="F384" s="39">
        <v>0.45500000000000002</v>
      </c>
      <c r="G384" s="40">
        <v>0.45500000000000002</v>
      </c>
      <c r="H384" s="40">
        <v>2.9170999999999998E-4</v>
      </c>
      <c r="I384" s="9">
        <f t="shared" ref="I384:I386" si="67">H384/G384</f>
        <v>6.4112087912087908E-4</v>
      </c>
    </row>
    <row r="385" spans="1:9" x14ac:dyDescent="0.25">
      <c r="A385" s="52" t="s">
        <v>14</v>
      </c>
      <c r="B385" s="1">
        <v>5.6229740000000001</v>
      </c>
      <c r="C385" s="4">
        <v>5.5644559999999998</v>
      </c>
      <c r="D385" s="4">
        <v>1.4568413200000001</v>
      </c>
      <c r="E385" s="35">
        <f t="shared" si="66"/>
        <v>0.26181199384090736</v>
      </c>
      <c r="F385" s="39">
        <v>1.382226</v>
      </c>
      <c r="G385" s="40">
        <v>1.440744</v>
      </c>
      <c r="H385" s="40">
        <v>0.18386917000000003</v>
      </c>
      <c r="I385" s="9">
        <f t="shared" si="67"/>
        <v>0.12762098610162528</v>
      </c>
    </row>
    <row r="386" spans="1:9" x14ac:dyDescent="0.25">
      <c r="A386" s="52" t="s">
        <v>31</v>
      </c>
      <c r="B386" s="1">
        <v>7.296195</v>
      </c>
      <c r="C386" s="4">
        <v>7.3851950000000004</v>
      </c>
      <c r="D386" s="4">
        <v>1.95963383</v>
      </c>
      <c r="E386" s="35">
        <f t="shared" si="66"/>
        <v>0.26534625422889985</v>
      </c>
      <c r="F386" s="39">
        <v>0.719661</v>
      </c>
      <c r="G386" s="40">
        <v>0.94477100000000003</v>
      </c>
      <c r="H386" s="40">
        <v>0.37842992999999997</v>
      </c>
      <c r="I386" s="9">
        <f t="shared" si="67"/>
        <v>0.4005520173671715</v>
      </c>
    </row>
    <row r="387" spans="1:9" ht="15.75" thickBot="1" x14ac:dyDescent="0.3">
      <c r="A387" s="54" t="s">
        <v>25</v>
      </c>
      <c r="B387" s="28">
        <v>5630.6027430000004</v>
      </c>
      <c r="C387" s="29">
        <v>5508.9099900000001</v>
      </c>
      <c r="D387" s="29">
        <v>2389.1034578000003</v>
      </c>
      <c r="E387" s="36">
        <f>D387/C387</f>
        <v>0.43367988624551845</v>
      </c>
      <c r="F387" s="80" t="s">
        <v>16</v>
      </c>
      <c r="G387" s="81" t="s">
        <v>16</v>
      </c>
      <c r="H387" s="81" t="s">
        <v>16</v>
      </c>
      <c r="I387" s="67" t="s">
        <v>16</v>
      </c>
    </row>
    <row r="388" spans="1:9" ht="15.75" thickBot="1" x14ac:dyDescent="0.3">
      <c r="A388" s="59" t="s">
        <v>34</v>
      </c>
      <c r="B388" s="5">
        <f>SUM(B389:B431)</f>
        <v>6196.7288159999998</v>
      </c>
      <c r="C388" s="6">
        <f>SUM(C389:C431)</f>
        <v>6198.4441659999993</v>
      </c>
      <c r="D388" s="6">
        <f>SUM(D389:D431)</f>
        <v>1559.40085239</v>
      </c>
      <c r="E388" s="11">
        <f>D388/C388</f>
        <v>0.25157939809213731</v>
      </c>
      <c r="F388" s="7">
        <f>SUM(F389:F431)</f>
        <v>3460.0568169999983</v>
      </c>
      <c r="G388" s="8">
        <f>SUM(G389:G431)</f>
        <v>3478.8223179999986</v>
      </c>
      <c r="H388" s="8">
        <f>SUM(H389:H431)</f>
        <v>812.40031299000009</v>
      </c>
      <c r="I388" s="11">
        <f>H388/G388</f>
        <v>0.23352739482741253</v>
      </c>
    </row>
    <row r="389" spans="1:9" x14ac:dyDescent="0.25">
      <c r="A389" s="60" t="s">
        <v>56</v>
      </c>
      <c r="B389" s="26">
        <v>6.4955579999999999</v>
      </c>
      <c r="C389" s="27">
        <v>6.4955579999999999</v>
      </c>
      <c r="D389" s="27">
        <v>1.1547879699999999</v>
      </c>
      <c r="E389" s="12">
        <f>D389/C389</f>
        <v>0.17778118061604559</v>
      </c>
      <c r="F389" s="106">
        <v>4.7171000000000003</v>
      </c>
      <c r="G389" s="21">
        <v>4.8471000000000002</v>
      </c>
      <c r="H389" s="21">
        <v>2.2232615199999999</v>
      </c>
      <c r="I389" s="12">
        <f>H389/G389</f>
        <v>0.45867869860328853</v>
      </c>
    </row>
    <row r="390" spans="1:9" x14ac:dyDescent="0.25">
      <c r="A390" s="61" t="s">
        <v>57</v>
      </c>
      <c r="B390" s="1">
        <v>56.031345999999999</v>
      </c>
      <c r="C390" s="4">
        <v>56.031345999999999</v>
      </c>
      <c r="D390" s="4">
        <v>8.9834522400000001</v>
      </c>
      <c r="E390" s="9">
        <f>D390/C390</f>
        <v>0.16032904581660415</v>
      </c>
      <c r="F390" s="107">
        <v>21.538133999999999</v>
      </c>
      <c r="G390" s="23">
        <v>21.538133999999999</v>
      </c>
      <c r="H390" s="23">
        <v>4.8404775599999992</v>
      </c>
      <c r="I390" s="9">
        <f>H390/G390</f>
        <v>0.224739875794254</v>
      </c>
    </row>
    <row r="391" spans="1:9" x14ac:dyDescent="0.25">
      <c r="A391" s="61" t="s">
        <v>58</v>
      </c>
      <c r="B391" s="1">
        <v>23.7</v>
      </c>
      <c r="C391" s="4">
        <v>23.7</v>
      </c>
      <c r="D391" s="4">
        <v>6.3053693399999995</v>
      </c>
      <c r="E391" s="9">
        <f t="shared" ref="E391:E394" si="68">D391/C391</f>
        <v>0.26604933924050633</v>
      </c>
      <c r="F391" s="107">
        <v>3.3</v>
      </c>
      <c r="G391" s="23">
        <v>3.3</v>
      </c>
      <c r="H391" s="23">
        <v>1.1998331</v>
      </c>
      <c r="I391" s="9">
        <f t="shared" ref="I391:I398" si="69">H391/G391</f>
        <v>0.36358578787878787</v>
      </c>
    </row>
    <row r="392" spans="1:9" x14ac:dyDescent="0.25">
      <c r="A392" s="61" t="s">
        <v>59</v>
      </c>
      <c r="B392" s="1">
        <v>14.7188</v>
      </c>
      <c r="C392" s="4">
        <v>14.7188</v>
      </c>
      <c r="D392" s="4">
        <v>3.6000913999999997</v>
      </c>
      <c r="E392" s="9">
        <f t="shared" si="68"/>
        <v>0.24459136614397911</v>
      </c>
      <c r="F392" s="107">
        <v>3.5171000000000001</v>
      </c>
      <c r="G392" s="23">
        <v>3.5171000000000001</v>
      </c>
      <c r="H392" s="23">
        <v>0.52573894999999993</v>
      </c>
      <c r="I392" s="9">
        <f t="shared" si="69"/>
        <v>0.14948080805208835</v>
      </c>
    </row>
    <row r="393" spans="1:9" x14ac:dyDescent="0.25">
      <c r="A393" s="61" t="s">
        <v>60</v>
      </c>
      <c r="B393" s="1">
        <v>39.722000000000001</v>
      </c>
      <c r="C393" s="4">
        <v>39.669199999999996</v>
      </c>
      <c r="D393" s="4">
        <v>9.0884951300000001</v>
      </c>
      <c r="E393" s="9">
        <f t="shared" si="68"/>
        <v>0.22910709391669107</v>
      </c>
      <c r="F393" s="107">
        <v>8.3818999999999999</v>
      </c>
      <c r="G393" s="23">
        <v>8.4346999999999994</v>
      </c>
      <c r="H393" s="23">
        <v>8.6429429999999988E-2</v>
      </c>
      <c r="I393" s="9">
        <f t="shared" si="69"/>
        <v>1.0246888448907488E-2</v>
      </c>
    </row>
    <row r="394" spans="1:9" x14ac:dyDescent="0.25">
      <c r="A394" s="61" t="s">
        <v>38</v>
      </c>
      <c r="B394" s="1">
        <v>4910.6621510000004</v>
      </c>
      <c r="C394" s="4">
        <v>4910.6621510000004</v>
      </c>
      <c r="D394" s="4">
        <v>1265.3287959500001</v>
      </c>
      <c r="E394" s="9">
        <f t="shared" si="68"/>
        <v>0.25766969036799453</v>
      </c>
      <c r="F394" s="107">
        <v>374.82938000000001</v>
      </c>
      <c r="G394" s="23">
        <v>374.82938000000001</v>
      </c>
      <c r="H394" s="23">
        <v>188.91801876000005</v>
      </c>
      <c r="I394" s="9">
        <f t="shared" si="69"/>
        <v>0.50401070150904403</v>
      </c>
    </row>
    <row r="395" spans="1:9" x14ac:dyDescent="0.25">
      <c r="A395" s="61" t="s">
        <v>113</v>
      </c>
      <c r="B395" s="2" t="s">
        <v>16</v>
      </c>
      <c r="C395" s="3" t="s">
        <v>16</v>
      </c>
      <c r="D395" s="3" t="s">
        <v>16</v>
      </c>
      <c r="E395" s="9" t="s">
        <v>16</v>
      </c>
      <c r="F395" s="107">
        <v>1692.702669</v>
      </c>
      <c r="G395" s="23">
        <v>1692.702669</v>
      </c>
      <c r="H395" s="23">
        <v>299.45354858999997</v>
      </c>
      <c r="I395" s="9">
        <f t="shared" si="69"/>
        <v>0.1769085345431094</v>
      </c>
    </row>
    <row r="396" spans="1:9" x14ac:dyDescent="0.25">
      <c r="A396" s="61" t="s">
        <v>61</v>
      </c>
      <c r="B396" s="1">
        <v>19.083057</v>
      </c>
      <c r="C396" s="4">
        <v>19.083057</v>
      </c>
      <c r="D396" s="4">
        <v>4.6901245999999999</v>
      </c>
      <c r="E396" s="9">
        <f t="shared" ref="E396:E431" si="70">D396/C396</f>
        <v>0.24577428029481857</v>
      </c>
      <c r="F396" s="107">
        <v>13.126018</v>
      </c>
      <c r="G396" s="23">
        <v>13.126018</v>
      </c>
      <c r="H396" s="23">
        <v>2.7835991200000003</v>
      </c>
      <c r="I396" s="9">
        <f t="shared" si="69"/>
        <v>0.21206729413291983</v>
      </c>
    </row>
    <row r="397" spans="1:9" ht="15" customHeight="1" x14ac:dyDescent="0.25">
      <c r="A397" s="61" t="s">
        <v>104</v>
      </c>
      <c r="B397" s="2">
        <v>7.9725999999999999</v>
      </c>
      <c r="C397" s="4">
        <v>7.9725999999999999</v>
      </c>
      <c r="D397" s="4">
        <v>1.7609775300000001</v>
      </c>
      <c r="E397" s="9">
        <f t="shared" si="70"/>
        <v>0.22087870080024083</v>
      </c>
      <c r="F397" s="108">
        <v>2.9756999999999998</v>
      </c>
      <c r="G397" s="40">
        <v>2.9756999999999998</v>
      </c>
      <c r="H397" s="40">
        <v>0.29730613</v>
      </c>
      <c r="I397" s="9">
        <f t="shared" si="69"/>
        <v>9.9911325066370946E-2</v>
      </c>
    </row>
    <row r="398" spans="1:9" x14ac:dyDescent="0.25">
      <c r="A398" s="61" t="s">
        <v>62</v>
      </c>
      <c r="B398" s="1">
        <v>9.3352000000000004</v>
      </c>
      <c r="C398" s="4">
        <v>9.3352000000000004</v>
      </c>
      <c r="D398" s="4">
        <v>2.5687515299999997</v>
      </c>
      <c r="E398" s="9">
        <f t="shared" si="70"/>
        <v>0.27516834454537659</v>
      </c>
      <c r="F398" s="107">
        <v>0.2145</v>
      </c>
      <c r="G398" s="23">
        <v>0.2145</v>
      </c>
      <c r="H398" s="23">
        <v>0</v>
      </c>
      <c r="I398" s="9">
        <f t="shared" si="69"/>
        <v>0</v>
      </c>
    </row>
    <row r="399" spans="1:9" x14ac:dyDescent="0.25">
      <c r="A399" s="61" t="s">
        <v>63</v>
      </c>
      <c r="B399" s="1">
        <v>1.6757</v>
      </c>
      <c r="C399" s="4">
        <v>1.6757</v>
      </c>
      <c r="D399" s="4">
        <v>0.33565296</v>
      </c>
      <c r="E399" s="9">
        <f t="shared" si="70"/>
        <v>0.20030611684669095</v>
      </c>
      <c r="F399" s="108" t="s">
        <v>16</v>
      </c>
      <c r="G399" s="40" t="s">
        <v>16</v>
      </c>
      <c r="H399" s="40" t="s">
        <v>16</v>
      </c>
      <c r="I399" s="9" t="s">
        <v>16</v>
      </c>
    </row>
    <row r="400" spans="1:9" x14ac:dyDescent="0.25">
      <c r="A400" s="61" t="s">
        <v>28</v>
      </c>
      <c r="B400" s="1">
        <v>19.2</v>
      </c>
      <c r="C400" s="4">
        <v>19.2</v>
      </c>
      <c r="D400" s="4">
        <v>5.1051488599999999</v>
      </c>
      <c r="E400" s="9">
        <f t="shared" si="70"/>
        <v>0.26589316979166666</v>
      </c>
      <c r="F400" s="107">
        <v>526.62674200000004</v>
      </c>
      <c r="G400" s="23">
        <v>527.95674199999996</v>
      </c>
      <c r="H400" s="23">
        <v>131.71874604000001</v>
      </c>
      <c r="I400" s="9">
        <f t="shared" ref="I400:I430" si="71">H400/G400</f>
        <v>0.24948776208638704</v>
      </c>
    </row>
    <row r="401" spans="1:9" x14ac:dyDescent="0.25">
      <c r="A401" s="61" t="s">
        <v>64</v>
      </c>
      <c r="B401" s="1">
        <v>6.7022719999999998</v>
      </c>
      <c r="C401" s="4">
        <v>6.7022719999999998</v>
      </c>
      <c r="D401" s="4">
        <v>1.58181946</v>
      </c>
      <c r="E401" s="9">
        <f t="shared" si="70"/>
        <v>0.23601242384671944</v>
      </c>
      <c r="F401" s="107">
        <v>6.8536999999999999</v>
      </c>
      <c r="G401" s="23">
        <v>6.8536999999999999</v>
      </c>
      <c r="H401" s="23">
        <v>1.7467608100000001</v>
      </c>
      <c r="I401" s="9">
        <f t="shared" si="71"/>
        <v>0.25486391438201267</v>
      </c>
    </row>
    <row r="402" spans="1:9" x14ac:dyDescent="0.25">
      <c r="A402" s="61" t="s">
        <v>108</v>
      </c>
      <c r="B402" s="1">
        <v>13.949481</v>
      </c>
      <c r="C402" s="4">
        <v>13.949481</v>
      </c>
      <c r="D402" s="4">
        <v>4.0857114399999999</v>
      </c>
      <c r="E402" s="9">
        <f t="shared" si="70"/>
        <v>0.29289343739742002</v>
      </c>
      <c r="F402" s="107">
        <v>26.263635000000001</v>
      </c>
      <c r="G402" s="23">
        <v>26.263635000000001</v>
      </c>
      <c r="H402" s="23">
        <v>3.3891620299999996</v>
      </c>
      <c r="I402" s="9">
        <f t="shared" si="71"/>
        <v>0.12904390538476487</v>
      </c>
    </row>
    <row r="403" spans="1:9" x14ac:dyDescent="0.25">
      <c r="A403" s="61" t="s">
        <v>109</v>
      </c>
      <c r="B403" s="1">
        <v>11.12649</v>
      </c>
      <c r="C403" s="4">
        <v>11.12649</v>
      </c>
      <c r="D403" s="4">
        <v>1.82828624</v>
      </c>
      <c r="E403" s="9">
        <f t="shared" si="70"/>
        <v>0.16431832860138282</v>
      </c>
      <c r="F403" s="107">
        <v>1.0297000000000001</v>
      </c>
      <c r="G403" s="23">
        <v>1.0397000000000001</v>
      </c>
      <c r="H403" s="23">
        <v>1.2846950000000001E-2</v>
      </c>
      <c r="I403" s="9">
        <f t="shared" si="71"/>
        <v>1.2356400884870635E-2</v>
      </c>
    </row>
    <row r="404" spans="1:9" x14ac:dyDescent="0.25">
      <c r="A404" s="61" t="s">
        <v>65</v>
      </c>
      <c r="B404" s="1">
        <v>4.5165350000000002</v>
      </c>
      <c r="C404" s="4">
        <v>4.5165350000000002</v>
      </c>
      <c r="D404" s="4">
        <v>1.2424235400000001</v>
      </c>
      <c r="E404" s="9">
        <f t="shared" si="70"/>
        <v>0.27508334154390479</v>
      </c>
      <c r="F404" s="47">
        <v>1.7702</v>
      </c>
      <c r="G404" s="3">
        <v>1.7702</v>
      </c>
      <c r="H404" s="3">
        <v>0.60342013000000005</v>
      </c>
      <c r="I404" s="9">
        <f t="shared" si="71"/>
        <v>0.34087681052988367</v>
      </c>
    </row>
    <row r="405" spans="1:9" x14ac:dyDescent="0.25">
      <c r="A405" s="61" t="s">
        <v>66</v>
      </c>
      <c r="B405" s="1">
        <v>2.1464729999999999</v>
      </c>
      <c r="C405" s="4">
        <v>2.1464729999999999</v>
      </c>
      <c r="D405" s="4">
        <v>0.63633512999999997</v>
      </c>
      <c r="E405" s="9">
        <f t="shared" si="70"/>
        <v>0.29645615388593288</v>
      </c>
      <c r="F405" s="107">
        <v>0.82584900000000006</v>
      </c>
      <c r="G405" s="23">
        <v>0.82584900000000006</v>
      </c>
      <c r="H405" s="23">
        <v>3.6358099999999997E-2</v>
      </c>
      <c r="I405" s="9">
        <f t="shared" si="71"/>
        <v>4.4025118393314029E-2</v>
      </c>
    </row>
    <row r="406" spans="1:9" x14ac:dyDescent="0.25">
      <c r="A406" s="61" t="s">
        <v>36</v>
      </c>
      <c r="B406" s="1">
        <v>3.9529969999999999</v>
      </c>
      <c r="C406" s="4">
        <v>3.9529969999999999</v>
      </c>
      <c r="D406" s="4">
        <v>0.67267895999999994</v>
      </c>
      <c r="E406" s="9">
        <f t="shared" si="70"/>
        <v>0.17016935757856633</v>
      </c>
      <c r="F406" s="108">
        <v>0.10730000000000001</v>
      </c>
      <c r="G406" s="40">
        <v>0.10730000000000001</v>
      </c>
      <c r="H406" s="40">
        <v>0</v>
      </c>
      <c r="I406" s="9">
        <f t="shared" si="71"/>
        <v>0</v>
      </c>
    </row>
    <row r="407" spans="1:9" ht="15.75" thickBot="1" x14ac:dyDescent="0.3">
      <c r="A407" s="62" t="s">
        <v>67</v>
      </c>
      <c r="B407" s="30">
        <v>17.805430000000001</v>
      </c>
      <c r="C407" s="31">
        <v>17.805430000000001</v>
      </c>
      <c r="D407" s="31">
        <v>4.3251782400000005</v>
      </c>
      <c r="E407" s="13">
        <f t="shared" si="70"/>
        <v>0.24291343932721648</v>
      </c>
      <c r="F407" s="114">
        <v>5.44</v>
      </c>
      <c r="G407" s="25">
        <v>5.44</v>
      </c>
      <c r="H407" s="25">
        <v>1.2517291699999999</v>
      </c>
      <c r="I407" s="13">
        <f t="shared" si="71"/>
        <v>0.23009727389705881</v>
      </c>
    </row>
    <row r="408" spans="1:9" x14ac:dyDescent="0.25">
      <c r="A408" s="60" t="s">
        <v>68</v>
      </c>
      <c r="B408" s="26">
        <v>9.4499999999999993</v>
      </c>
      <c r="C408" s="27">
        <v>9.4499999999999993</v>
      </c>
      <c r="D408" s="27">
        <v>2.82222638</v>
      </c>
      <c r="E408" s="12">
        <f t="shared" si="70"/>
        <v>0.29864829417989419</v>
      </c>
      <c r="F408" s="106">
        <v>55.811425</v>
      </c>
      <c r="G408" s="21">
        <v>55.801425000000002</v>
      </c>
      <c r="H408" s="21">
        <v>4.3260235199999997</v>
      </c>
      <c r="I408" s="12">
        <f t="shared" si="71"/>
        <v>7.7525323412439728E-2</v>
      </c>
    </row>
    <row r="409" spans="1:9" x14ac:dyDescent="0.25">
      <c r="A409" s="61" t="s">
        <v>69</v>
      </c>
      <c r="B409" s="1">
        <v>7.553229</v>
      </c>
      <c r="C409" s="4">
        <v>7.553229</v>
      </c>
      <c r="D409" s="4">
        <v>2.0123965500000001</v>
      </c>
      <c r="E409" s="9">
        <f t="shared" si="70"/>
        <v>0.26642864263747335</v>
      </c>
      <c r="F409" s="47">
        <v>3.3971070000000001</v>
      </c>
      <c r="G409" s="3">
        <v>3.3971070000000001</v>
      </c>
      <c r="H409" s="3">
        <v>0.87630557999999992</v>
      </c>
      <c r="I409" s="9">
        <f t="shared" si="71"/>
        <v>0.25795642586471368</v>
      </c>
    </row>
    <row r="410" spans="1:9" x14ac:dyDescent="0.25">
      <c r="A410" s="61" t="s">
        <v>70</v>
      </c>
      <c r="B410" s="1">
        <v>57.687970999999997</v>
      </c>
      <c r="C410" s="4">
        <v>57.687970999999997</v>
      </c>
      <c r="D410" s="4">
        <v>11.113272929999999</v>
      </c>
      <c r="E410" s="9">
        <f t="shared" si="70"/>
        <v>0.19264454508202411</v>
      </c>
      <c r="F410" s="107">
        <v>152.560934</v>
      </c>
      <c r="G410" s="23">
        <v>152.560934</v>
      </c>
      <c r="H410" s="23">
        <v>72.287480709999997</v>
      </c>
      <c r="I410" s="9">
        <f t="shared" si="71"/>
        <v>0.47382694124040953</v>
      </c>
    </row>
    <row r="411" spans="1:9" x14ac:dyDescent="0.25">
      <c r="A411" s="61" t="s">
        <v>103</v>
      </c>
      <c r="B411" s="1">
        <v>23.156248999999999</v>
      </c>
      <c r="C411" s="4">
        <v>23.156248999999999</v>
      </c>
      <c r="D411" s="4">
        <v>5.3564661300000003</v>
      </c>
      <c r="E411" s="9">
        <f t="shared" si="70"/>
        <v>0.23131838537407334</v>
      </c>
      <c r="F411" s="107">
        <v>116.985848</v>
      </c>
      <c r="G411" s="23">
        <v>116.985848</v>
      </c>
      <c r="H411" s="23">
        <v>7.7412249199999996</v>
      </c>
      <c r="I411" s="9">
        <f t="shared" si="71"/>
        <v>6.6172319578347627E-2</v>
      </c>
    </row>
    <row r="412" spans="1:9" x14ac:dyDescent="0.25">
      <c r="A412" s="61" t="s">
        <v>71</v>
      </c>
      <c r="B412" s="1">
        <v>27.308866999999999</v>
      </c>
      <c r="C412" s="4">
        <v>27.308866999999999</v>
      </c>
      <c r="D412" s="4">
        <v>3.17899544</v>
      </c>
      <c r="E412" s="9">
        <f t="shared" si="70"/>
        <v>0.1164089099705235</v>
      </c>
      <c r="F412" s="47">
        <v>40.594548000000003</v>
      </c>
      <c r="G412" s="3">
        <v>40.594548000000003</v>
      </c>
      <c r="H412" s="3">
        <v>0.21453669</v>
      </c>
      <c r="I412" s="9">
        <f t="shared" si="71"/>
        <v>5.2848646079271524E-3</v>
      </c>
    </row>
    <row r="413" spans="1:9" x14ac:dyDescent="0.25">
      <c r="A413" s="61" t="s">
        <v>72</v>
      </c>
      <c r="B413" s="1">
        <v>70.5</v>
      </c>
      <c r="C413" s="4">
        <v>70.5</v>
      </c>
      <c r="D413" s="4">
        <v>19.155546340000001</v>
      </c>
      <c r="E413" s="9">
        <f t="shared" si="70"/>
        <v>0.27170987716312056</v>
      </c>
      <c r="F413" s="47">
        <v>3.1</v>
      </c>
      <c r="G413" s="3">
        <v>3.1</v>
      </c>
      <c r="H413" s="3">
        <v>0.30012436999999997</v>
      </c>
      <c r="I413" s="9">
        <f t="shared" si="71"/>
        <v>9.6814312903225799E-2</v>
      </c>
    </row>
    <row r="414" spans="1:9" x14ac:dyDescent="0.25">
      <c r="A414" s="61" t="s">
        <v>73</v>
      </c>
      <c r="B414" s="1">
        <v>4.0870899999999999</v>
      </c>
      <c r="C414" s="4">
        <v>4.0870899999999999</v>
      </c>
      <c r="D414" s="4">
        <v>1.1974453799999998</v>
      </c>
      <c r="E414" s="9">
        <f t="shared" si="70"/>
        <v>0.29298238600079757</v>
      </c>
      <c r="F414" s="107">
        <v>3.4325000000000001</v>
      </c>
      <c r="G414" s="23">
        <v>3.4325000000000001</v>
      </c>
      <c r="H414" s="23">
        <v>2.5737282400000003</v>
      </c>
      <c r="I414" s="9">
        <f t="shared" si="71"/>
        <v>0.74981157756737082</v>
      </c>
    </row>
    <row r="415" spans="1:9" x14ac:dyDescent="0.25">
      <c r="A415" s="103" t="s">
        <v>74</v>
      </c>
      <c r="B415" s="1">
        <v>15.489632</v>
      </c>
      <c r="C415" s="4">
        <v>15.489632</v>
      </c>
      <c r="D415" s="4">
        <v>3.4443475000000001</v>
      </c>
      <c r="E415" s="9">
        <f t="shared" si="70"/>
        <v>0.22236470821256438</v>
      </c>
      <c r="F415" s="107">
        <v>0.403368</v>
      </c>
      <c r="G415" s="23">
        <v>0.403368</v>
      </c>
      <c r="H415" s="23">
        <v>0.21756732999999998</v>
      </c>
      <c r="I415" s="9">
        <f t="shared" si="71"/>
        <v>0.53937677257491912</v>
      </c>
    </row>
    <row r="416" spans="1:9" x14ac:dyDescent="0.25">
      <c r="A416" s="61" t="s">
        <v>75</v>
      </c>
      <c r="B416" s="1">
        <v>9.735849</v>
      </c>
      <c r="C416" s="4">
        <v>11.735340000000001</v>
      </c>
      <c r="D416" s="4">
        <v>2.6919149099999999</v>
      </c>
      <c r="E416" s="9">
        <f t="shared" si="70"/>
        <v>0.22938533608740777</v>
      </c>
      <c r="F416" s="47">
        <v>29.236284999999999</v>
      </c>
      <c r="G416" s="3">
        <v>40.657645000000002</v>
      </c>
      <c r="H416" s="3">
        <v>10.552219699999998</v>
      </c>
      <c r="I416" s="9">
        <f t="shared" si="71"/>
        <v>0.25953838939761509</v>
      </c>
    </row>
    <row r="417" spans="1:9" x14ac:dyDescent="0.25">
      <c r="A417" s="104" t="s">
        <v>76</v>
      </c>
      <c r="B417" s="1">
        <v>5.41629</v>
      </c>
      <c r="C417" s="4">
        <v>5.41629</v>
      </c>
      <c r="D417" s="4">
        <v>1.2831513700000001</v>
      </c>
      <c r="E417" s="9">
        <f t="shared" si="70"/>
        <v>0.23690595776814022</v>
      </c>
      <c r="F417" s="107">
        <v>30.7182</v>
      </c>
      <c r="G417" s="23">
        <v>36.318199999999997</v>
      </c>
      <c r="H417" s="23">
        <v>0.87090524000000002</v>
      </c>
      <c r="I417" s="9">
        <f t="shared" si="71"/>
        <v>2.3979856931235582E-2</v>
      </c>
    </row>
    <row r="418" spans="1:9" x14ac:dyDescent="0.25">
      <c r="A418" s="104" t="s">
        <v>110</v>
      </c>
      <c r="B418" s="1">
        <v>44.825920000000004</v>
      </c>
      <c r="C418" s="4">
        <v>44.825920000000004</v>
      </c>
      <c r="D418" s="4">
        <v>10.54047078</v>
      </c>
      <c r="E418" s="9">
        <f t="shared" si="70"/>
        <v>0.23514231899757995</v>
      </c>
      <c r="F418" s="107">
        <v>137.56</v>
      </c>
      <c r="G418" s="23">
        <v>137.56</v>
      </c>
      <c r="H418" s="23">
        <v>54.620676659999994</v>
      </c>
      <c r="I418" s="9">
        <f t="shared" si="71"/>
        <v>0.39706801875545211</v>
      </c>
    </row>
    <row r="419" spans="1:9" x14ac:dyDescent="0.25">
      <c r="A419" s="61" t="s">
        <v>77</v>
      </c>
      <c r="B419" s="1">
        <v>16.5185</v>
      </c>
      <c r="C419" s="4">
        <v>16.489484000000001</v>
      </c>
      <c r="D419" s="4">
        <v>5.4138582300000007</v>
      </c>
      <c r="E419" s="9">
        <f t="shared" si="70"/>
        <v>0.32832187047211425</v>
      </c>
      <c r="F419" s="107">
        <v>7.6814999999999998</v>
      </c>
      <c r="G419" s="23">
        <v>7.7105160000000001</v>
      </c>
      <c r="H419" s="23">
        <v>4.2183801299999999</v>
      </c>
      <c r="I419" s="9">
        <f t="shared" si="71"/>
        <v>0.54709440068602411</v>
      </c>
    </row>
    <row r="420" spans="1:9" x14ac:dyDescent="0.25">
      <c r="A420" s="61" t="s">
        <v>78</v>
      </c>
      <c r="B420" s="1">
        <v>3.4237350000000002</v>
      </c>
      <c r="C420" s="4">
        <v>3.4237350000000002</v>
      </c>
      <c r="D420" s="4">
        <v>0.76886960999999998</v>
      </c>
      <c r="E420" s="9">
        <f t="shared" si="70"/>
        <v>0.22457042089998203</v>
      </c>
      <c r="F420" s="108">
        <v>0.60600100000000001</v>
      </c>
      <c r="G420" s="40">
        <v>0.60600100000000001</v>
      </c>
      <c r="H420" s="40">
        <v>5.4915309999999995E-2</v>
      </c>
      <c r="I420" s="9">
        <f t="shared" si="71"/>
        <v>9.0619173895752636E-2</v>
      </c>
    </row>
    <row r="421" spans="1:9" x14ac:dyDescent="0.25">
      <c r="A421" s="61" t="s">
        <v>79</v>
      </c>
      <c r="B421" s="1">
        <v>61.771307</v>
      </c>
      <c r="C421" s="4">
        <v>61.771307</v>
      </c>
      <c r="D421" s="4">
        <v>15.165462470000001</v>
      </c>
      <c r="E421" s="9">
        <f t="shared" si="70"/>
        <v>0.24550982011761546</v>
      </c>
      <c r="F421" s="107">
        <v>20.782958000000001</v>
      </c>
      <c r="G421" s="23">
        <v>20.782958000000001</v>
      </c>
      <c r="H421" s="23">
        <v>2.8002880600000002</v>
      </c>
      <c r="I421" s="9">
        <f t="shared" si="71"/>
        <v>0.13473962945986803</v>
      </c>
    </row>
    <row r="422" spans="1:9" x14ac:dyDescent="0.25">
      <c r="A422" s="61" t="s">
        <v>111</v>
      </c>
      <c r="B422" s="2">
        <v>3.010891</v>
      </c>
      <c r="C422" s="3">
        <v>3.010891</v>
      </c>
      <c r="D422" s="3">
        <v>0.7616522</v>
      </c>
      <c r="E422" s="9">
        <f t="shared" si="70"/>
        <v>0.25296571679280322</v>
      </c>
      <c r="F422" s="108">
        <v>1.8417509999999999</v>
      </c>
      <c r="G422" s="40">
        <v>1.8417509999999999</v>
      </c>
      <c r="H422" s="40">
        <v>0.40023291999999999</v>
      </c>
      <c r="I422" s="9">
        <f t="shared" si="71"/>
        <v>0.21731109145590258</v>
      </c>
    </row>
    <row r="423" spans="1:9" x14ac:dyDescent="0.25">
      <c r="A423" s="61" t="s">
        <v>112</v>
      </c>
      <c r="B423" s="2">
        <v>6.1529999999999996</v>
      </c>
      <c r="C423" s="3">
        <v>5.9506750000000004</v>
      </c>
      <c r="D423" s="3">
        <v>1.4446449699999999</v>
      </c>
      <c r="E423" s="9">
        <f t="shared" si="70"/>
        <v>0.24276993282274698</v>
      </c>
      <c r="F423" s="108">
        <v>0.64700000000000002</v>
      </c>
      <c r="G423" s="40">
        <v>0.849325</v>
      </c>
      <c r="H423" s="40">
        <v>0.76016053000000006</v>
      </c>
      <c r="I423" s="9">
        <f t="shared" si="71"/>
        <v>0.89501725487887451</v>
      </c>
    </row>
    <row r="424" spans="1:9" x14ac:dyDescent="0.25">
      <c r="A424" s="61" t="s">
        <v>80</v>
      </c>
      <c r="B424" s="1">
        <v>101.37085399999999</v>
      </c>
      <c r="C424" s="4">
        <v>101.37085399999999</v>
      </c>
      <c r="D424" s="4">
        <v>25.798868280000001</v>
      </c>
      <c r="E424" s="9">
        <f t="shared" si="70"/>
        <v>0.25449986127176161</v>
      </c>
      <c r="F424" s="107">
        <v>4.7051999999999996</v>
      </c>
      <c r="G424" s="23">
        <v>4.7051999999999996</v>
      </c>
      <c r="H424" s="23">
        <v>0.84920450000000003</v>
      </c>
      <c r="I424" s="9">
        <f t="shared" si="71"/>
        <v>0.18048212615829298</v>
      </c>
    </row>
    <row r="425" spans="1:9" x14ac:dyDescent="0.25">
      <c r="A425" s="61" t="s">
        <v>81</v>
      </c>
      <c r="B425" s="1">
        <v>319.78975500000001</v>
      </c>
      <c r="C425" s="4">
        <v>319.78975500000001</v>
      </c>
      <c r="D425" s="4">
        <v>83.012361659999996</v>
      </c>
      <c r="E425" s="9">
        <f t="shared" si="70"/>
        <v>0.25958418105045294</v>
      </c>
      <c r="F425" s="107">
        <v>63.794899999999998</v>
      </c>
      <c r="G425" s="23">
        <v>63.794899999999998</v>
      </c>
      <c r="H425" s="23">
        <v>3.1739540000000002</v>
      </c>
      <c r="I425" s="9">
        <f t="shared" si="71"/>
        <v>4.9752472376318489E-2</v>
      </c>
    </row>
    <row r="426" spans="1:9" x14ac:dyDescent="0.25">
      <c r="A426" s="61" t="s">
        <v>82</v>
      </c>
      <c r="B426" s="1">
        <v>15.673621000000001</v>
      </c>
      <c r="C426" s="4">
        <v>15.673621000000001</v>
      </c>
      <c r="D426" s="4">
        <v>2.8765040600000003</v>
      </c>
      <c r="E426" s="9">
        <f t="shared" si="70"/>
        <v>0.18352517647326039</v>
      </c>
      <c r="F426" s="107">
        <v>7.2</v>
      </c>
      <c r="G426" s="23">
        <v>7.2</v>
      </c>
      <c r="H426" s="23">
        <v>0.63253345999999999</v>
      </c>
      <c r="I426" s="9">
        <f t="shared" si="71"/>
        <v>8.7851869444444439E-2</v>
      </c>
    </row>
    <row r="427" spans="1:9" x14ac:dyDescent="0.25">
      <c r="A427" s="61" t="s">
        <v>83</v>
      </c>
      <c r="B427" s="1">
        <v>55.690725999999998</v>
      </c>
      <c r="C427" s="4">
        <v>55.690725999999998</v>
      </c>
      <c r="D427" s="4">
        <v>7.6881384100000005</v>
      </c>
      <c r="E427" s="9">
        <f t="shared" si="70"/>
        <v>0.13805060487090798</v>
      </c>
      <c r="F427" s="107">
        <v>8.1892999999999994</v>
      </c>
      <c r="G427" s="23">
        <v>8.1892999999999994</v>
      </c>
      <c r="H427" s="23">
        <v>0.35529447999999997</v>
      </c>
      <c r="I427" s="9">
        <f t="shared" si="71"/>
        <v>4.3385207526894849E-2</v>
      </c>
    </row>
    <row r="428" spans="1:9" x14ac:dyDescent="0.25">
      <c r="A428" s="61" t="s">
        <v>115</v>
      </c>
      <c r="B428" s="1">
        <v>2.818705</v>
      </c>
      <c r="C428" s="4">
        <v>2.818705</v>
      </c>
      <c r="D428" s="4">
        <v>0</v>
      </c>
      <c r="E428" s="9">
        <f t="shared" si="70"/>
        <v>0</v>
      </c>
      <c r="F428" s="107">
        <v>0.18</v>
      </c>
      <c r="G428" s="23">
        <v>0.18</v>
      </c>
      <c r="H428" s="23">
        <v>0</v>
      </c>
      <c r="I428" s="9">
        <f t="shared" si="71"/>
        <v>0</v>
      </c>
    </row>
    <row r="429" spans="1:9" x14ac:dyDescent="0.25">
      <c r="A429" s="61" t="s">
        <v>84</v>
      </c>
      <c r="B429" s="1">
        <v>158.64193299999999</v>
      </c>
      <c r="C429" s="4">
        <v>158.64193299999999</v>
      </c>
      <c r="D429" s="4">
        <v>30.231540750000001</v>
      </c>
      <c r="E429" s="9">
        <f t="shared" si="70"/>
        <v>0.19056462675602925</v>
      </c>
      <c r="F429" s="107">
        <v>75.692165000000003</v>
      </c>
      <c r="G429" s="23">
        <v>75.692165000000003</v>
      </c>
      <c r="H429" s="23">
        <v>5.4873202499999998</v>
      </c>
      <c r="I429" s="9">
        <f t="shared" si="71"/>
        <v>7.2495221268938467E-2</v>
      </c>
    </row>
    <row r="430" spans="1:9" x14ac:dyDescent="0.25">
      <c r="A430" s="110" t="s">
        <v>29</v>
      </c>
      <c r="B430" s="111">
        <v>0.59079999999999999</v>
      </c>
      <c r="C430" s="112">
        <v>0.59079999999999999</v>
      </c>
      <c r="D430" s="112">
        <v>0.14863752</v>
      </c>
      <c r="E430" s="9">
        <f t="shared" si="70"/>
        <v>0.25158686526743396</v>
      </c>
      <c r="F430" s="113">
        <v>0.42899999999999999</v>
      </c>
      <c r="G430" s="112">
        <v>0.42899999999999999</v>
      </c>
      <c r="H430" s="112">
        <v>0</v>
      </c>
      <c r="I430" s="9">
        <f t="shared" si="71"/>
        <v>0</v>
      </c>
    </row>
    <row r="431" spans="1:9" ht="15.75" thickBot="1" x14ac:dyDescent="0.3">
      <c r="A431" s="62" t="s">
        <v>116</v>
      </c>
      <c r="B431" s="30">
        <v>7.2678019999999997</v>
      </c>
      <c r="C431" s="31">
        <v>7.2678019999999997</v>
      </c>
      <c r="D431" s="31">
        <v>0</v>
      </c>
      <c r="E431" s="13">
        <f t="shared" si="70"/>
        <v>0</v>
      </c>
      <c r="F431" s="109">
        <v>0.28720000000000001</v>
      </c>
      <c r="G431" s="105">
        <v>0.28720000000000001</v>
      </c>
      <c r="H431" s="105">
        <v>0</v>
      </c>
      <c r="I431" s="13">
        <f>H431/G431</f>
        <v>0</v>
      </c>
    </row>
    <row r="432" spans="1:9" ht="15.75" thickBot="1" x14ac:dyDescent="0.3">
      <c r="A432" s="97" t="s">
        <v>106</v>
      </c>
      <c r="B432" s="98">
        <f>SUM(B433:B448)</f>
        <v>1017.26078</v>
      </c>
      <c r="C432" s="99">
        <f t="shared" ref="C432:D432" si="72">SUM(C433:C448)</f>
        <v>1036.4395589999999</v>
      </c>
      <c r="D432" s="99">
        <f t="shared" si="72"/>
        <v>244.64475766000004</v>
      </c>
      <c r="E432" s="100">
        <f>D432/C432</f>
        <v>0.23604343884369244</v>
      </c>
      <c r="F432" s="101">
        <f>SUM(F433:F448)</f>
        <v>1139.3572300000001</v>
      </c>
      <c r="G432" s="102">
        <f t="shared" ref="G432:H432" si="73">SUM(G433:G448)</f>
        <v>1141.9791389999998</v>
      </c>
      <c r="H432" s="102">
        <f t="shared" si="73"/>
        <v>140.81405573000001</v>
      </c>
      <c r="I432" s="100">
        <f>H432/G432</f>
        <v>0.12330702980555937</v>
      </c>
    </row>
    <row r="433" spans="1:9" x14ac:dyDescent="0.25">
      <c r="A433" s="55" t="s">
        <v>97</v>
      </c>
      <c r="B433" s="32">
        <v>275.37791900000002</v>
      </c>
      <c r="C433" s="33">
        <v>275.37791900000002</v>
      </c>
      <c r="D433" s="33">
        <v>44.429550490000004</v>
      </c>
      <c r="E433" s="38">
        <f t="shared" ref="E433:E448" si="74">D433/C433</f>
        <v>0.16134027975569096</v>
      </c>
      <c r="F433" s="68">
        <v>48.783346000000002</v>
      </c>
      <c r="G433" s="69">
        <v>48.783346000000002</v>
      </c>
      <c r="H433" s="69">
        <v>7.1483045399999998</v>
      </c>
      <c r="I433" s="70">
        <f t="shared" ref="I433" si="75">H433/G433</f>
        <v>0.14653165734060145</v>
      </c>
    </row>
    <row r="434" spans="1:9" x14ac:dyDescent="0.25">
      <c r="A434" s="55" t="s">
        <v>85</v>
      </c>
      <c r="B434" s="32">
        <v>49.144182999999998</v>
      </c>
      <c r="C434" s="33">
        <v>49.144182999999998</v>
      </c>
      <c r="D434" s="33">
        <v>12.61967742</v>
      </c>
      <c r="E434" s="35">
        <f t="shared" si="74"/>
        <v>0.25678883338034131</v>
      </c>
      <c r="F434" s="68">
        <v>38.434399999999997</v>
      </c>
      <c r="G434" s="69">
        <v>38.434399999999997</v>
      </c>
      <c r="H434" s="69">
        <v>12.164465740000001</v>
      </c>
      <c r="I434" s="70">
        <f>H434/G434</f>
        <v>0.31649943123868207</v>
      </c>
    </row>
    <row r="435" spans="1:9" x14ac:dyDescent="0.25">
      <c r="A435" s="50" t="s">
        <v>26</v>
      </c>
      <c r="B435" s="1">
        <v>0.99158000000000002</v>
      </c>
      <c r="C435" s="4">
        <v>0.99158000000000002</v>
      </c>
      <c r="D435" s="4">
        <v>0.19928148000000001</v>
      </c>
      <c r="E435" s="35">
        <f t="shared" si="74"/>
        <v>0.20097367837189134</v>
      </c>
      <c r="F435" s="39" t="s">
        <v>16</v>
      </c>
      <c r="G435" s="40" t="s">
        <v>16</v>
      </c>
      <c r="H435" s="40" t="s">
        <v>16</v>
      </c>
      <c r="I435" s="9" t="s">
        <v>16</v>
      </c>
    </row>
    <row r="436" spans="1:9" x14ac:dyDescent="0.25">
      <c r="A436" s="50" t="s">
        <v>86</v>
      </c>
      <c r="B436" s="1">
        <v>40.719161999999997</v>
      </c>
      <c r="C436" s="4">
        <v>40.719161999999997</v>
      </c>
      <c r="D436" s="4">
        <v>11.521162859999999</v>
      </c>
      <c r="E436" s="35">
        <f t="shared" si="74"/>
        <v>0.28294204237307241</v>
      </c>
      <c r="F436" s="22">
        <v>18.18</v>
      </c>
      <c r="G436" s="23">
        <v>18.18</v>
      </c>
      <c r="H436" s="23">
        <v>6.1098477899999999</v>
      </c>
      <c r="I436" s="9">
        <f t="shared" ref="I436:I439" si="76">H436/G436</f>
        <v>0.33607523597359734</v>
      </c>
    </row>
    <row r="437" spans="1:9" x14ac:dyDescent="0.25">
      <c r="A437" s="50" t="s">
        <v>27</v>
      </c>
      <c r="B437" s="1">
        <v>145.59217200000001</v>
      </c>
      <c r="C437" s="4">
        <v>145.295906</v>
      </c>
      <c r="D437" s="4">
        <v>36.698637479999995</v>
      </c>
      <c r="E437" s="35">
        <f t="shared" si="74"/>
        <v>0.25257860658510223</v>
      </c>
      <c r="F437" s="22">
        <v>172.20079999999999</v>
      </c>
      <c r="G437" s="23">
        <v>172.49706599999999</v>
      </c>
      <c r="H437" s="23">
        <v>25.298262820000001</v>
      </c>
      <c r="I437" s="9">
        <f t="shared" si="76"/>
        <v>0.14665909053780662</v>
      </c>
    </row>
    <row r="438" spans="1:9" x14ac:dyDescent="0.25">
      <c r="A438" s="50" t="s">
        <v>87</v>
      </c>
      <c r="B438" s="1">
        <v>7.6831469999999999</v>
      </c>
      <c r="C438" s="4">
        <v>7.6831469999999999</v>
      </c>
      <c r="D438" s="4">
        <v>1.66408231</v>
      </c>
      <c r="E438" s="35">
        <f t="shared" si="74"/>
        <v>0.21658863353779381</v>
      </c>
      <c r="F438" s="22">
        <v>61.020299999999999</v>
      </c>
      <c r="G438" s="23">
        <v>61.420299999999997</v>
      </c>
      <c r="H438" s="23">
        <v>37.416367520000001</v>
      </c>
      <c r="I438" s="9">
        <f t="shared" si="76"/>
        <v>0.60918568486314795</v>
      </c>
    </row>
    <row r="439" spans="1:9" x14ac:dyDescent="0.25">
      <c r="A439" s="50" t="s">
        <v>88</v>
      </c>
      <c r="B439" s="16">
        <v>1.361148</v>
      </c>
      <c r="C439" s="17">
        <v>1.361148</v>
      </c>
      <c r="D439" s="17">
        <v>0.31850325000000002</v>
      </c>
      <c r="E439" s="35">
        <f t="shared" si="74"/>
        <v>0.23399604598471291</v>
      </c>
      <c r="F439" s="16">
        <v>0.2394</v>
      </c>
      <c r="G439" s="17">
        <v>0.2394</v>
      </c>
      <c r="H439" s="17">
        <v>0</v>
      </c>
      <c r="I439" s="9">
        <f t="shared" si="76"/>
        <v>0</v>
      </c>
    </row>
    <row r="440" spans="1:9" x14ac:dyDescent="0.25">
      <c r="A440" s="50" t="s">
        <v>98</v>
      </c>
      <c r="B440" s="16">
        <v>2.9946999999999999</v>
      </c>
      <c r="C440" s="17">
        <v>2.9946999999999999</v>
      </c>
      <c r="D440" s="17">
        <v>0.56561874000000001</v>
      </c>
      <c r="E440" s="35">
        <f t="shared" si="74"/>
        <v>0.18887325608575151</v>
      </c>
      <c r="F440" s="45" t="s">
        <v>16</v>
      </c>
      <c r="G440" s="46" t="s">
        <v>16</v>
      </c>
      <c r="H440" s="46" t="s">
        <v>16</v>
      </c>
      <c r="I440" s="9" t="s">
        <v>16</v>
      </c>
    </row>
    <row r="441" spans="1:9" x14ac:dyDescent="0.25">
      <c r="A441" s="50" t="s">
        <v>99</v>
      </c>
      <c r="B441" s="16">
        <v>122.1542</v>
      </c>
      <c r="C441" s="17">
        <v>122.1542</v>
      </c>
      <c r="D441" s="17">
        <v>37.574950260000001</v>
      </c>
      <c r="E441" s="35">
        <f t="shared" si="74"/>
        <v>0.30760260605038547</v>
      </c>
      <c r="F441" s="82">
        <v>180.47976800000001</v>
      </c>
      <c r="G441" s="83">
        <v>180.47976800000001</v>
      </c>
      <c r="H441" s="83">
        <v>38.266014740000003</v>
      </c>
      <c r="I441" s="9">
        <f t="shared" ref="I441:I448" si="77">H441/G441</f>
        <v>0.21202384712728575</v>
      </c>
    </row>
    <row r="442" spans="1:9" x14ac:dyDescent="0.25">
      <c r="A442" s="50" t="s">
        <v>89</v>
      </c>
      <c r="B442" s="1">
        <v>9.6793960000000006</v>
      </c>
      <c r="C442" s="4">
        <v>12.193766</v>
      </c>
      <c r="D442" s="4">
        <v>2.90095736</v>
      </c>
      <c r="E442" s="35">
        <f t="shared" si="74"/>
        <v>0.23790495569621395</v>
      </c>
      <c r="F442" s="22">
        <v>6.8538839999999999</v>
      </c>
      <c r="G442" s="23">
        <v>6.9925139999999999</v>
      </c>
      <c r="H442" s="23">
        <v>5.2928877699999992</v>
      </c>
      <c r="I442" s="9">
        <f t="shared" si="77"/>
        <v>0.75693631360623648</v>
      </c>
    </row>
    <row r="443" spans="1:9" x14ac:dyDescent="0.25">
      <c r="A443" s="50" t="s">
        <v>105</v>
      </c>
      <c r="B443" s="1">
        <v>62.078699999999998</v>
      </c>
      <c r="C443" s="4">
        <v>62.078699999999998</v>
      </c>
      <c r="D443" s="4">
        <v>14.420014269999999</v>
      </c>
      <c r="E443" s="35">
        <f t="shared" si="74"/>
        <v>0.23228602193667069</v>
      </c>
      <c r="F443" s="22">
        <v>563.88599999999997</v>
      </c>
      <c r="G443" s="23">
        <v>563.88599999999997</v>
      </c>
      <c r="H443" s="23">
        <v>1.6776628999999998</v>
      </c>
      <c r="I443" s="9">
        <f t="shared" si="77"/>
        <v>2.9751809762966273E-3</v>
      </c>
    </row>
    <row r="444" spans="1:9" x14ac:dyDescent="0.25">
      <c r="A444" s="50" t="s">
        <v>35</v>
      </c>
      <c r="B444" s="1">
        <v>119.775536</v>
      </c>
      <c r="C444" s="4">
        <v>134.77553599999999</v>
      </c>
      <c r="D444" s="4">
        <v>29.86256654</v>
      </c>
      <c r="E444" s="35">
        <f t="shared" si="74"/>
        <v>0.22157260454152453</v>
      </c>
      <c r="F444" s="22">
        <v>9.346819</v>
      </c>
      <c r="G444" s="23">
        <v>9.346819</v>
      </c>
      <c r="H444" s="23">
        <v>1.3473268899999999</v>
      </c>
      <c r="I444" s="9">
        <f t="shared" si="77"/>
        <v>0.14414817383325812</v>
      </c>
    </row>
    <row r="445" spans="1:9" x14ac:dyDescent="0.25">
      <c r="A445" s="50" t="s">
        <v>32</v>
      </c>
      <c r="B445" s="1">
        <v>100.73950000000001</v>
      </c>
      <c r="C445" s="4">
        <v>100.73950000000001</v>
      </c>
      <c r="D445" s="4">
        <v>32.827636050000002</v>
      </c>
      <c r="E445" s="35">
        <f t="shared" si="74"/>
        <v>0.32586657716188783</v>
      </c>
      <c r="F445" s="22">
        <v>6.6818</v>
      </c>
      <c r="G445" s="23">
        <v>6.6818</v>
      </c>
      <c r="H445" s="23">
        <v>0.43644090000000002</v>
      </c>
      <c r="I445" s="9">
        <f t="shared" si="77"/>
        <v>6.531786344996858E-2</v>
      </c>
    </row>
    <row r="446" spans="1:9" x14ac:dyDescent="0.25">
      <c r="A446" s="50" t="s">
        <v>30</v>
      </c>
      <c r="B446" s="1">
        <v>24.508593000000001</v>
      </c>
      <c r="C446" s="4">
        <v>26.508593000000001</v>
      </c>
      <c r="D446" s="4">
        <v>7.4096193000000001</v>
      </c>
      <c r="E446" s="35">
        <f t="shared" si="74"/>
        <v>0.27951763792216355</v>
      </c>
      <c r="F446" s="22">
        <v>11.75526</v>
      </c>
      <c r="G446" s="23">
        <v>13.25526</v>
      </c>
      <c r="H446" s="23">
        <v>2.3381911899999999</v>
      </c>
      <c r="I446" s="9">
        <f t="shared" si="77"/>
        <v>0.17639723324929121</v>
      </c>
    </row>
    <row r="447" spans="1:9" x14ac:dyDescent="0.25">
      <c r="A447" s="50" t="s">
        <v>90</v>
      </c>
      <c r="B447" s="1">
        <v>5.1401110000000001</v>
      </c>
      <c r="C447" s="4">
        <v>5.1007860000000003</v>
      </c>
      <c r="D447" s="4">
        <v>1.5223384199999999</v>
      </c>
      <c r="E447" s="35">
        <f t="shared" si="74"/>
        <v>0.29845173273295522</v>
      </c>
      <c r="F447" s="22">
        <v>4.3344529999999999</v>
      </c>
      <c r="G447" s="23">
        <v>4.3737779999999997</v>
      </c>
      <c r="H447" s="23">
        <v>6.1107460000000002E-2</v>
      </c>
      <c r="I447" s="9">
        <f t="shared" si="77"/>
        <v>1.3971321818345605E-2</v>
      </c>
    </row>
    <row r="448" spans="1:9" ht="15.75" thickBot="1" x14ac:dyDescent="0.3">
      <c r="A448" s="50" t="s">
        <v>91</v>
      </c>
      <c r="B448" s="28">
        <v>49.320732999999997</v>
      </c>
      <c r="C448" s="29">
        <v>49.320732999999997</v>
      </c>
      <c r="D448" s="29">
        <v>10.11016143</v>
      </c>
      <c r="E448" s="36">
        <f t="shared" si="74"/>
        <v>0.20498806110606671</v>
      </c>
      <c r="F448" s="76">
        <v>17.161000000000001</v>
      </c>
      <c r="G448" s="77">
        <v>17.408688000000001</v>
      </c>
      <c r="H448" s="77">
        <v>3.2571754700000004</v>
      </c>
      <c r="I448" s="67">
        <f t="shared" si="77"/>
        <v>0.18710057127797339</v>
      </c>
    </row>
    <row r="449" spans="1:9" ht="15.75" thickBot="1" x14ac:dyDescent="0.3">
      <c r="A449" s="18" t="s">
        <v>107</v>
      </c>
      <c r="B449" s="71">
        <f>SUM(B450:B457)</f>
        <v>1068.9871700000001</v>
      </c>
      <c r="C449" s="72">
        <f t="shared" ref="C449:D449" si="78">SUM(C450:C457)</f>
        <v>1068.9871700000001</v>
      </c>
      <c r="D449" s="72">
        <f t="shared" si="78"/>
        <v>363.01018839000005</v>
      </c>
      <c r="E449" s="73">
        <f>D449/C449</f>
        <v>0.33958329770225398</v>
      </c>
      <c r="F449" s="75">
        <f>SUM(F450:F457)</f>
        <v>1927.39651</v>
      </c>
      <c r="G449" s="74">
        <f t="shared" ref="G449:H449" si="79">SUM(G450:G457)</f>
        <v>1927.39651</v>
      </c>
      <c r="H449" s="74">
        <f t="shared" si="79"/>
        <v>763.00264326999991</v>
      </c>
      <c r="I449" s="73">
        <f>H449/G449</f>
        <v>0.39587217228591948</v>
      </c>
    </row>
    <row r="450" spans="1:9" x14ac:dyDescent="0.25">
      <c r="A450" s="50" t="s">
        <v>92</v>
      </c>
      <c r="B450" s="32">
        <v>23.249666999999999</v>
      </c>
      <c r="C450" s="33">
        <v>23.249666999999999</v>
      </c>
      <c r="D450" s="33">
        <v>5.81340959</v>
      </c>
      <c r="E450" s="38">
        <f t="shared" ref="E450:E457" si="80">D450/C450</f>
        <v>0.25004270340732193</v>
      </c>
      <c r="F450" s="78">
        <v>7.7005929999999996</v>
      </c>
      <c r="G450" s="79">
        <v>7.7005929999999996</v>
      </c>
      <c r="H450" s="79">
        <v>2.4553259000000001</v>
      </c>
      <c r="I450" s="70">
        <f t="shared" ref="I450:I451" si="81">H450/G450</f>
        <v>0.31884893799737246</v>
      </c>
    </row>
    <row r="451" spans="1:9" x14ac:dyDescent="0.25">
      <c r="A451" s="50" t="s">
        <v>37</v>
      </c>
      <c r="B451" s="1">
        <v>8.3779570000000003</v>
      </c>
      <c r="C451" s="4">
        <v>8.3779570000000003</v>
      </c>
      <c r="D451" s="4">
        <v>1.4299479499999999</v>
      </c>
      <c r="E451" s="35">
        <f t="shared" si="80"/>
        <v>0.17067979102781261</v>
      </c>
      <c r="F451" s="2">
        <v>1.405</v>
      </c>
      <c r="G451" s="3">
        <v>1.405</v>
      </c>
      <c r="H451" s="3">
        <v>2.0844999999999999E-2</v>
      </c>
      <c r="I451" s="9">
        <f t="shared" si="81"/>
        <v>1.4836298932384341E-2</v>
      </c>
    </row>
    <row r="452" spans="1:9" x14ac:dyDescent="0.25">
      <c r="A452" s="50" t="s">
        <v>93</v>
      </c>
      <c r="B452" s="1">
        <v>28.23216</v>
      </c>
      <c r="C452" s="4">
        <v>28.23216</v>
      </c>
      <c r="D452" s="4">
        <v>5.9691756600000003</v>
      </c>
      <c r="E452" s="35">
        <f t="shared" si="80"/>
        <v>0.21143177355186427</v>
      </c>
      <c r="F452" s="2">
        <v>76.628013999999993</v>
      </c>
      <c r="G452" s="3">
        <v>76.628013999999993</v>
      </c>
      <c r="H452" s="3">
        <v>17.577015979999999</v>
      </c>
      <c r="I452" s="9">
        <f>H452/G452</f>
        <v>0.22938107178400841</v>
      </c>
    </row>
    <row r="453" spans="1:9" x14ac:dyDescent="0.25">
      <c r="A453" s="56" t="s">
        <v>94</v>
      </c>
      <c r="B453" s="1">
        <v>10.706635</v>
      </c>
      <c r="C453" s="4">
        <v>10.706635</v>
      </c>
      <c r="D453" s="4">
        <v>2.5055004199999997</v>
      </c>
      <c r="E453" s="35">
        <f t="shared" si="80"/>
        <v>0.2340138073260179</v>
      </c>
      <c r="F453" s="2">
        <v>4.7192999999999996</v>
      </c>
      <c r="G453" s="3">
        <v>4.7192999999999996</v>
      </c>
      <c r="H453" s="3">
        <v>1.0999226499999999</v>
      </c>
      <c r="I453" s="9">
        <f>H453/G453</f>
        <v>0.23306902506727692</v>
      </c>
    </row>
    <row r="454" spans="1:9" x14ac:dyDescent="0.25">
      <c r="A454" s="56" t="s">
        <v>100</v>
      </c>
      <c r="B454" s="1">
        <v>608.37710000000004</v>
      </c>
      <c r="C454" s="4">
        <v>608.37710000000004</v>
      </c>
      <c r="D454" s="4">
        <v>175.48833999999999</v>
      </c>
      <c r="E454" s="35">
        <f t="shared" si="80"/>
        <v>0.28845323073468737</v>
      </c>
      <c r="F454" s="2">
        <v>1291.3154</v>
      </c>
      <c r="G454" s="3">
        <v>1291.3154</v>
      </c>
      <c r="H454" s="3">
        <v>458.223568</v>
      </c>
      <c r="I454" s="9">
        <f t="shared" ref="I454:I455" si="82">H454/G454</f>
        <v>0.35485023101250091</v>
      </c>
    </row>
    <row r="455" spans="1:9" x14ac:dyDescent="0.25">
      <c r="A455" s="56" t="s">
        <v>101</v>
      </c>
      <c r="B455" s="1">
        <v>370.10353500000002</v>
      </c>
      <c r="C455" s="4">
        <v>370.10353500000002</v>
      </c>
      <c r="D455" s="4">
        <v>168.23482100000001</v>
      </c>
      <c r="E455" s="35">
        <f t="shared" si="80"/>
        <v>0.45456150803855466</v>
      </c>
      <c r="F455" s="2">
        <v>526.93190000000004</v>
      </c>
      <c r="G455" s="3">
        <v>526.93190000000004</v>
      </c>
      <c r="H455" s="3">
        <v>282.40251999999998</v>
      </c>
      <c r="I455" s="9">
        <f t="shared" si="82"/>
        <v>0.53593741430344222</v>
      </c>
    </row>
    <row r="456" spans="1:9" x14ac:dyDescent="0.25">
      <c r="A456" s="57" t="s">
        <v>95</v>
      </c>
      <c r="B456" s="1">
        <v>14.148</v>
      </c>
      <c r="C456" s="4">
        <v>14.148</v>
      </c>
      <c r="D456" s="4">
        <v>1.78126506</v>
      </c>
      <c r="E456" s="35">
        <f t="shared" si="80"/>
        <v>0.12590225190839693</v>
      </c>
      <c r="F456" s="2">
        <v>0.12443899999999999</v>
      </c>
      <c r="G456" s="3">
        <v>0.12443899999999999</v>
      </c>
      <c r="H456" s="3">
        <v>1.5260920000000001E-2</v>
      </c>
      <c r="I456" s="9">
        <f>H456/G456</f>
        <v>0.1226377582590667</v>
      </c>
    </row>
    <row r="457" spans="1:9" ht="15.75" thickBot="1" x14ac:dyDescent="0.3">
      <c r="A457" s="58" t="s">
        <v>96</v>
      </c>
      <c r="B457" s="30">
        <v>5.792116</v>
      </c>
      <c r="C457" s="31">
        <v>5.792116</v>
      </c>
      <c r="D457" s="31">
        <v>1.7877287099999999</v>
      </c>
      <c r="E457" s="37">
        <f t="shared" si="80"/>
        <v>0.30864863721651981</v>
      </c>
      <c r="F457" s="24">
        <v>18.571864000000001</v>
      </c>
      <c r="G457" s="25">
        <v>18.571864000000001</v>
      </c>
      <c r="H457" s="25">
        <v>1.20818482</v>
      </c>
      <c r="I457" s="15">
        <f t="shared" ref="I457" si="83">H457/G457</f>
        <v>6.5054580412606935E-2</v>
      </c>
    </row>
    <row r="458" spans="1:9" ht="15" customHeight="1" x14ac:dyDescent="0.25">
      <c r="A458" s="115" t="s">
        <v>125</v>
      </c>
      <c r="B458" s="115"/>
      <c r="C458" s="115"/>
      <c r="D458" s="115"/>
      <c r="E458" s="115"/>
      <c r="F458" s="116" t="s">
        <v>124</v>
      </c>
      <c r="G458" s="116"/>
      <c r="H458" s="116"/>
      <c r="I458" s="116"/>
    </row>
    <row r="459" spans="1:9" x14ac:dyDescent="0.25">
      <c r="A459" s="117" t="s">
        <v>40</v>
      </c>
      <c r="B459" s="118"/>
      <c r="C459" s="118"/>
      <c r="D459" s="118"/>
      <c r="E459" s="118"/>
      <c r="F459" s="118"/>
      <c r="G459" s="118"/>
      <c r="H459" s="118"/>
      <c r="I459" s="118"/>
    </row>
    <row r="460" spans="1:9" x14ac:dyDescent="0.25">
      <c r="A460" s="130"/>
      <c r="B460" s="130"/>
      <c r="C460" s="130"/>
      <c r="D460" s="130"/>
      <c r="E460" s="130"/>
      <c r="F460" s="130"/>
      <c r="G460" s="130"/>
      <c r="H460" s="130"/>
      <c r="I460" s="130"/>
    </row>
    <row r="461" spans="1:9" x14ac:dyDescent="0.25">
      <c r="A461" s="128" t="s">
        <v>0</v>
      </c>
      <c r="B461" s="128"/>
      <c r="C461" s="128"/>
      <c r="D461" s="128"/>
      <c r="E461" s="128"/>
      <c r="F461" s="128"/>
      <c r="G461" s="128"/>
      <c r="H461" s="128"/>
      <c r="I461" s="128"/>
    </row>
    <row r="462" spans="1:9" x14ac:dyDescent="0.25">
      <c r="A462" s="128" t="s">
        <v>1</v>
      </c>
      <c r="B462" s="128"/>
      <c r="C462" s="128"/>
      <c r="D462" s="128"/>
      <c r="E462" s="128"/>
      <c r="F462" s="128"/>
      <c r="G462" s="128"/>
      <c r="H462" s="128"/>
      <c r="I462" s="128"/>
    </row>
    <row r="463" spans="1:9" x14ac:dyDescent="0.25">
      <c r="A463" s="129" t="s">
        <v>39</v>
      </c>
      <c r="B463" s="129"/>
      <c r="C463" s="129"/>
      <c r="D463" s="129"/>
      <c r="E463" s="129"/>
      <c r="F463" s="129"/>
      <c r="G463" s="129"/>
      <c r="H463" s="129"/>
      <c r="I463" s="129"/>
    </row>
    <row r="464" spans="1:9" x14ac:dyDescent="0.25">
      <c r="A464" s="129" t="s">
        <v>102</v>
      </c>
      <c r="B464" s="129"/>
      <c r="C464" s="129"/>
      <c r="D464" s="129"/>
      <c r="E464" s="129"/>
      <c r="F464" s="129"/>
      <c r="G464" s="129"/>
      <c r="H464" s="129"/>
      <c r="I464" s="129"/>
    </row>
    <row r="465" spans="1:9" x14ac:dyDescent="0.25">
      <c r="A465" s="129" t="s">
        <v>121</v>
      </c>
      <c r="B465" s="129"/>
      <c r="C465" s="129"/>
      <c r="D465" s="129"/>
      <c r="E465" s="129"/>
      <c r="F465" s="129"/>
      <c r="G465" s="129"/>
      <c r="H465" s="129"/>
      <c r="I465" s="129"/>
    </row>
    <row r="466" spans="1:9" x14ac:dyDescent="0.25">
      <c r="A466" s="120" t="s">
        <v>2</v>
      </c>
      <c r="B466" s="120"/>
      <c r="C466" s="120"/>
      <c r="D466" s="120"/>
      <c r="E466" s="120"/>
      <c r="F466" s="120"/>
      <c r="G466" s="120"/>
      <c r="H466" s="120"/>
      <c r="I466" s="120"/>
    </row>
    <row r="467" spans="1:9" ht="6" customHeight="1" thickBot="1" x14ac:dyDescent="0.3">
      <c r="A467" s="121"/>
      <c r="B467" s="121"/>
      <c r="C467" s="121"/>
      <c r="D467" s="121"/>
      <c r="E467" s="121"/>
      <c r="F467" s="121"/>
      <c r="G467" s="121"/>
      <c r="H467" s="121"/>
      <c r="I467" s="121"/>
    </row>
    <row r="468" spans="1:9" x14ac:dyDescent="0.25">
      <c r="A468" s="122" t="s">
        <v>3</v>
      </c>
      <c r="B468" s="124" t="s">
        <v>4</v>
      </c>
      <c r="C468" s="125"/>
      <c r="D468" s="125"/>
      <c r="E468" s="126"/>
      <c r="F468" s="124" t="s">
        <v>5</v>
      </c>
      <c r="G468" s="125"/>
      <c r="H468" s="125"/>
      <c r="I468" s="127"/>
    </row>
    <row r="469" spans="1:9" ht="30.75" thickBot="1" x14ac:dyDescent="0.3">
      <c r="A469" s="123"/>
      <c r="B469" s="84" t="s">
        <v>6</v>
      </c>
      <c r="C469" s="85" t="s">
        <v>7</v>
      </c>
      <c r="D469" s="85" t="s">
        <v>8</v>
      </c>
      <c r="E469" s="86" t="s">
        <v>9</v>
      </c>
      <c r="F469" s="87" t="s">
        <v>6</v>
      </c>
      <c r="G469" s="85" t="s">
        <v>7</v>
      </c>
      <c r="H469" s="85" t="s">
        <v>8</v>
      </c>
      <c r="I469" s="88" t="s">
        <v>9</v>
      </c>
    </row>
    <row r="470" spans="1:9" ht="15.75" thickBot="1" x14ac:dyDescent="0.3">
      <c r="A470" s="43" t="s">
        <v>33</v>
      </c>
      <c r="B470" s="90">
        <f>B472+B503+B547+B564</f>
        <v>20398.888833999998</v>
      </c>
      <c r="C470" s="91">
        <f>C472+C503+C547+C564</f>
        <v>20489.434136</v>
      </c>
      <c r="D470" s="91">
        <f>D472+D503+D547+D564</f>
        <v>8825.3007646799997</v>
      </c>
      <c r="E470" s="92">
        <f>D470/C470</f>
        <v>0.43072447516615009</v>
      </c>
      <c r="F470" s="64">
        <f>F472+F503+F547+F564</f>
        <v>10291.506385999999</v>
      </c>
      <c r="G470" s="65">
        <f>G472+G503+G547+G564</f>
        <v>10952.004187000002</v>
      </c>
      <c r="H470" s="65">
        <f>H472+H503+H547+H564</f>
        <v>3862.7291853900001</v>
      </c>
      <c r="I470" s="66">
        <f>H470/G470</f>
        <v>0.35269610195867607</v>
      </c>
    </row>
    <row r="471" spans="1:9" ht="15.75" thickBot="1" x14ac:dyDescent="0.3">
      <c r="A471" s="63" t="s">
        <v>10</v>
      </c>
      <c r="B471" s="95">
        <f>B472+B503+B547+B564-B548-B555-B556-B569-B570</f>
        <v>19019.881379999999</v>
      </c>
      <c r="C471" s="96">
        <f>C472+C503+C547+C564-C548-C555-C556-C569-C570</f>
        <v>19112.426682000001</v>
      </c>
      <c r="D471" s="96">
        <f>D472+D503+D547+D564-D548-D555-D556-D569-D570</f>
        <v>8326.8795966399994</v>
      </c>
      <c r="E471" s="42">
        <f>D471/C471</f>
        <v>0.43567882483924542</v>
      </c>
      <c r="F471" s="89">
        <f>F472+F503+F547+F564-F510-F548-F556-F569-F570</f>
        <v>6551.2933030000004</v>
      </c>
      <c r="G471" s="89">
        <f>G472+G503+G547+G564-G510-G548-G556-G569-G570</f>
        <v>7209.7911040000035</v>
      </c>
      <c r="H471" s="89">
        <f>H472+H503+H547+H564-H510-H548-H556-H569-H570</f>
        <v>2412.5551493100002</v>
      </c>
      <c r="I471" s="19">
        <f>H471/G471</f>
        <v>0.3346220597114819</v>
      </c>
    </row>
    <row r="472" spans="1:9" ht="15.75" thickBot="1" x14ac:dyDescent="0.3">
      <c r="A472" s="44" t="s">
        <v>11</v>
      </c>
      <c r="B472" s="93">
        <f>SUM(B473:B502)</f>
        <v>12115.912067999998</v>
      </c>
      <c r="C472" s="41">
        <f>SUM(C473:C502)</f>
        <v>12144.186702999999</v>
      </c>
      <c r="D472" s="41">
        <f>SUM(D473:D502)</f>
        <v>5864.8896128800016</v>
      </c>
      <c r="E472" s="94">
        <f>D472/C472</f>
        <v>0.48293803087127996</v>
      </c>
      <c r="F472" s="7">
        <f>SUM(F473:F502)</f>
        <v>3764.6958290000007</v>
      </c>
      <c r="G472" s="8">
        <f>SUM(G473:G502)</f>
        <v>4204.4314960000029</v>
      </c>
      <c r="H472" s="8">
        <f>SUM(H473:H502)</f>
        <v>1527.6430341599998</v>
      </c>
      <c r="I472" s="11">
        <f>H472/G472</f>
        <v>0.36334116410586387</v>
      </c>
    </row>
    <row r="473" spans="1:9" x14ac:dyDescent="0.25">
      <c r="A473" s="49" t="s">
        <v>12</v>
      </c>
      <c r="B473" s="26">
        <v>138.34462500000001</v>
      </c>
      <c r="C473" s="27">
        <v>160.715946</v>
      </c>
      <c r="D473" s="27">
        <v>77.558718430000013</v>
      </c>
      <c r="E473" s="34">
        <f>D473/C473</f>
        <v>0.48258259594228448</v>
      </c>
      <c r="F473" s="20">
        <v>11.655374999999999</v>
      </c>
      <c r="G473" s="21">
        <v>4.7036550000000004</v>
      </c>
      <c r="H473" s="21">
        <v>2.2633151099999997</v>
      </c>
      <c r="I473" s="12">
        <f>H473/G473</f>
        <v>0.48118221042997406</v>
      </c>
    </row>
    <row r="474" spans="1:9" x14ac:dyDescent="0.25">
      <c r="A474" s="50" t="s">
        <v>13</v>
      </c>
      <c r="B474" s="1">
        <v>123.698171</v>
      </c>
      <c r="C474" s="4">
        <v>138.456513</v>
      </c>
      <c r="D474" s="4">
        <v>48.642067299999994</v>
      </c>
      <c r="E474" s="35">
        <f>D474/C474</f>
        <v>0.35131657042381237</v>
      </c>
      <c r="F474" s="22">
        <v>1.915</v>
      </c>
      <c r="G474" s="23">
        <v>9.2810480000000002</v>
      </c>
      <c r="H474" s="23">
        <v>2.7746572</v>
      </c>
      <c r="I474" s="9">
        <f>H474/G474</f>
        <v>0.29895947095629716</v>
      </c>
    </row>
    <row r="475" spans="1:9" x14ac:dyDescent="0.25">
      <c r="A475" s="50" t="s">
        <v>19</v>
      </c>
      <c r="B475" s="1">
        <v>146.54255499999999</v>
      </c>
      <c r="C475" s="4">
        <v>145.40565000000001</v>
      </c>
      <c r="D475" s="4">
        <v>54.375886479999998</v>
      </c>
      <c r="E475" s="35">
        <f t="shared" ref="E475:E497" si="84">D475/C475</f>
        <v>0.3739599285172206</v>
      </c>
      <c r="F475" s="22">
        <v>45.294116000000002</v>
      </c>
      <c r="G475" s="23">
        <v>45.625664999999998</v>
      </c>
      <c r="H475" s="23">
        <v>17.719891789999998</v>
      </c>
      <c r="I475" s="9">
        <f t="shared" ref="I475:I487" si="85">H475/G475</f>
        <v>0.38837552921146462</v>
      </c>
    </row>
    <row r="476" spans="1:9" x14ac:dyDescent="0.25">
      <c r="A476" s="50" t="s">
        <v>41</v>
      </c>
      <c r="B476" s="1">
        <v>68.008010999999996</v>
      </c>
      <c r="C476" s="4">
        <v>68.985962999999998</v>
      </c>
      <c r="D476" s="4">
        <v>27.69283587</v>
      </c>
      <c r="E476" s="35">
        <f t="shared" si="84"/>
        <v>0.40142711162849171</v>
      </c>
      <c r="F476" s="22">
        <v>3.2549999999999999</v>
      </c>
      <c r="G476" s="23">
        <v>3.9550000000000001</v>
      </c>
      <c r="H476" s="23">
        <v>2.1912558500000001</v>
      </c>
      <c r="I476" s="9">
        <f t="shared" si="85"/>
        <v>0.55404699115044254</v>
      </c>
    </row>
    <row r="477" spans="1:9" x14ac:dyDescent="0.25">
      <c r="A477" s="51" t="s">
        <v>42</v>
      </c>
      <c r="B477" s="1">
        <v>1915.7079530000001</v>
      </c>
      <c r="C477" s="4">
        <v>1915.1592860000001</v>
      </c>
      <c r="D477" s="4">
        <v>758.79017933</v>
      </c>
      <c r="E477" s="35">
        <f t="shared" si="84"/>
        <v>0.39620212526280696</v>
      </c>
      <c r="F477" s="22">
        <v>1638.273463</v>
      </c>
      <c r="G477" s="23">
        <v>1637.0638630000001</v>
      </c>
      <c r="H477" s="23">
        <v>246.79912672</v>
      </c>
      <c r="I477" s="9">
        <f t="shared" si="85"/>
        <v>0.15075717710103775</v>
      </c>
    </row>
    <row r="478" spans="1:9" x14ac:dyDescent="0.25">
      <c r="A478" s="52" t="s">
        <v>43</v>
      </c>
      <c r="B478" s="1">
        <v>27.702269000000001</v>
      </c>
      <c r="C478" s="4">
        <v>27.698768999999999</v>
      </c>
      <c r="D478" s="4">
        <v>9.94556328</v>
      </c>
      <c r="E478" s="35">
        <f t="shared" si="84"/>
        <v>0.35906156262756661</v>
      </c>
      <c r="F478" s="22">
        <v>1.2581</v>
      </c>
      <c r="G478" s="23">
        <v>1.2616000000000001</v>
      </c>
      <c r="H478" s="23">
        <v>0.48423008000000001</v>
      </c>
      <c r="I478" s="9">
        <f t="shared" si="85"/>
        <v>0.38382219403931517</v>
      </c>
    </row>
    <row r="479" spans="1:9" x14ac:dyDescent="0.25">
      <c r="A479" s="52" t="s">
        <v>44</v>
      </c>
      <c r="B479" s="1">
        <v>30.403946000000001</v>
      </c>
      <c r="C479" s="4">
        <v>30.403946000000001</v>
      </c>
      <c r="D479" s="4">
        <v>12.17949276</v>
      </c>
      <c r="E479" s="35">
        <f t="shared" si="84"/>
        <v>0.40058921167666856</v>
      </c>
      <c r="F479" s="22">
        <v>665.26155100000005</v>
      </c>
      <c r="G479" s="23">
        <v>670.31155100000001</v>
      </c>
      <c r="H479" s="23">
        <v>226.34248617</v>
      </c>
      <c r="I479" s="9">
        <f t="shared" si="85"/>
        <v>0.3376675902904141</v>
      </c>
    </row>
    <row r="480" spans="1:9" x14ac:dyDescent="0.25">
      <c r="A480" s="50" t="s">
        <v>45</v>
      </c>
      <c r="B480" s="1">
        <v>66.637037000000007</v>
      </c>
      <c r="C480" s="4">
        <v>67.058980000000005</v>
      </c>
      <c r="D480" s="4">
        <v>24.961493600000001</v>
      </c>
      <c r="E480" s="35">
        <f t="shared" si="84"/>
        <v>0.37223193075707384</v>
      </c>
      <c r="F480" s="22">
        <v>127.50920000000001</v>
      </c>
      <c r="G480" s="23">
        <v>144.94533300000001</v>
      </c>
      <c r="H480" s="23">
        <v>107.23009843999999</v>
      </c>
      <c r="I480" s="9">
        <f t="shared" si="85"/>
        <v>0.73979683388633144</v>
      </c>
    </row>
    <row r="481" spans="1:9" x14ac:dyDescent="0.25">
      <c r="A481" s="52" t="s">
        <v>46</v>
      </c>
      <c r="B481" s="1">
        <v>1390.8270990000001</v>
      </c>
      <c r="C481" s="4">
        <v>1393.5921530000001</v>
      </c>
      <c r="D481" s="4">
        <v>528.35657164999998</v>
      </c>
      <c r="E481" s="35">
        <f t="shared" si="84"/>
        <v>0.37913285498386412</v>
      </c>
      <c r="F481" s="22">
        <v>506.46143699999999</v>
      </c>
      <c r="G481" s="23">
        <v>507.855368</v>
      </c>
      <c r="H481" s="23">
        <v>243.96661146</v>
      </c>
      <c r="I481" s="9">
        <f t="shared" si="85"/>
        <v>0.48038600521398839</v>
      </c>
    </row>
    <row r="482" spans="1:9" x14ac:dyDescent="0.25">
      <c r="A482" s="53" t="s">
        <v>47</v>
      </c>
      <c r="B482" s="1">
        <v>36.089022</v>
      </c>
      <c r="C482" s="4">
        <v>35.982464</v>
      </c>
      <c r="D482" s="4">
        <v>12.831506869999998</v>
      </c>
      <c r="E482" s="35">
        <f t="shared" si="84"/>
        <v>0.35660445237991478</v>
      </c>
      <c r="F482" s="22">
        <v>6.125</v>
      </c>
      <c r="G482" s="23">
        <v>6.2315579999999997</v>
      </c>
      <c r="H482" s="23">
        <v>1.64234729</v>
      </c>
      <c r="I482" s="9">
        <f t="shared" si="85"/>
        <v>0.26355323821105414</v>
      </c>
    </row>
    <row r="483" spans="1:9" x14ac:dyDescent="0.25">
      <c r="A483" s="53" t="s">
        <v>48</v>
      </c>
      <c r="B483" s="1">
        <v>14.442424000000001</v>
      </c>
      <c r="C483" s="4">
        <v>14.442424000000001</v>
      </c>
      <c r="D483" s="4">
        <v>5.5343688799999997</v>
      </c>
      <c r="E483" s="35">
        <f t="shared" si="84"/>
        <v>0.38320221591610931</v>
      </c>
      <c r="F483" s="22">
        <v>103.29583599999999</v>
      </c>
      <c r="G483" s="23">
        <v>244.898933</v>
      </c>
      <c r="H483" s="23">
        <v>223.14457675999998</v>
      </c>
      <c r="I483" s="9">
        <f t="shared" si="85"/>
        <v>0.91117006524483302</v>
      </c>
    </row>
    <row r="484" spans="1:9" x14ac:dyDescent="0.25">
      <c r="A484" s="53" t="s">
        <v>49</v>
      </c>
      <c r="B484" s="1">
        <v>499.03449999999998</v>
      </c>
      <c r="C484" s="4">
        <v>585.821144</v>
      </c>
      <c r="D484" s="4">
        <v>233.24718856000001</v>
      </c>
      <c r="E484" s="35">
        <f t="shared" si="84"/>
        <v>0.39815426764452871</v>
      </c>
      <c r="F484" s="22">
        <v>132.37989999999999</v>
      </c>
      <c r="G484" s="23">
        <v>168.32270800000001</v>
      </c>
      <c r="H484" s="23">
        <v>41.48769832</v>
      </c>
      <c r="I484" s="9">
        <f t="shared" si="85"/>
        <v>0.24647713201001969</v>
      </c>
    </row>
    <row r="485" spans="1:9" x14ac:dyDescent="0.25">
      <c r="A485" s="53" t="s">
        <v>50</v>
      </c>
      <c r="B485" s="1">
        <v>107.804514</v>
      </c>
      <c r="C485" s="4">
        <v>126.471425</v>
      </c>
      <c r="D485" s="4">
        <v>54.312232700000003</v>
      </c>
      <c r="E485" s="35">
        <f t="shared" si="84"/>
        <v>0.42944271957084379</v>
      </c>
      <c r="F485" s="22">
        <v>24.289570000000001</v>
      </c>
      <c r="G485" s="23">
        <v>24.396570000000001</v>
      </c>
      <c r="H485" s="23">
        <v>9.9713802200000003</v>
      </c>
      <c r="I485" s="9">
        <f t="shared" si="85"/>
        <v>0.40872057916338239</v>
      </c>
    </row>
    <row r="486" spans="1:9" x14ac:dyDescent="0.25">
      <c r="A486" s="53" t="s">
        <v>51</v>
      </c>
      <c r="B486" s="1">
        <v>900.29104099999995</v>
      </c>
      <c r="C486" s="4">
        <v>906.06321400000002</v>
      </c>
      <c r="D486" s="4">
        <v>359.73510339000001</v>
      </c>
      <c r="E486" s="35">
        <f t="shared" si="84"/>
        <v>0.39703091112360289</v>
      </c>
      <c r="F486" s="22">
        <v>45.817999999999998</v>
      </c>
      <c r="G486" s="23">
        <v>56.833218000000002</v>
      </c>
      <c r="H486" s="23">
        <v>44.757589129999999</v>
      </c>
      <c r="I486" s="9">
        <f t="shared" si="85"/>
        <v>0.78752516054959265</v>
      </c>
    </row>
    <row r="487" spans="1:9" x14ac:dyDescent="0.25">
      <c r="A487" s="53" t="s">
        <v>52</v>
      </c>
      <c r="B487" s="1">
        <v>30.231428000000001</v>
      </c>
      <c r="C487" s="4">
        <v>30.196511000000001</v>
      </c>
      <c r="D487" s="4">
        <v>11.120486570000001</v>
      </c>
      <c r="E487" s="35">
        <f t="shared" si="84"/>
        <v>0.36827057834595528</v>
      </c>
      <c r="F487" s="22">
        <v>254.16719800000001</v>
      </c>
      <c r="G487" s="23">
        <v>400.58045099999998</v>
      </c>
      <c r="H487" s="23">
        <v>269.53105470999998</v>
      </c>
      <c r="I487" s="9">
        <f t="shared" si="85"/>
        <v>0.67285124383166661</v>
      </c>
    </row>
    <row r="488" spans="1:9" x14ac:dyDescent="0.25">
      <c r="A488" s="53" t="s">
        <v>22</v>
      </c>
      <c r="B488" s="1">
        <v>3.478507</v>
      </c>
      <c r="C488" s="4">
        <v>3.478507</v>
      </c>
      <c r="D488" s="4">
        <v>1.24186303</v>
      </c>
      <c r="E488" s="35">
        <f t="shared" si="84"/>
        <v>0.35701035817952931</v>
      </c>
      <c r="F488" s="2" t="s">
        <v>16</v>
      </c>
      <c r="G488" s="3" t="s">
        <v>16</v>
      </c>
      <c r="H488" s="3" t="s">
        <v>16</v>
      </c>
      <c r="I488" s="9" t="s">
        <v>16</v>
      </c>
    </row>
    <row r="489" spans="1:9" x14ac:dyDescent="0.25">
      <c r="A489" s="50" t="s">
        <v>53</v>
      </c>
      <c r="B489" s="1">
        <v>43.159554</v>
      </c>
      <c r="C489" s="4">
        <v>43.792290000000001</v>
      </c>
      <c r="D489" s="4">
        <v>17.07448243</v>
      </c>
      <c r="E489" s="35">
        <f t="shared" si="84"/>
        <v>0.38989699853558696</v>
      </c>
      <c r="F489" s="22">
        <v>41.061008000000001</v>
      </c>
      <c r="G489" s="23">
        <v>122.753399</v>
      </c>
      <c r="H489" s="23">
        <v>43.200640610000001</v>
      </c>
      <c r="I489" s="9">
        <f t="shared" ref="I489:I496" si="86">H489/G489</f>
        <v>0.3519303006021039</v>
      </c>
    </row>
    <row r="490" spans="1:9" x14ac:dyDescent="0.25">
      <c r="A490" s="50" t="s">
        <v>54</v>
      </c>
      <c r="B490" s="1">
        <v>30.941818999999999</v>
      </c>
      <c r="C490" s="4">
        <v>31.487176999999999</v>
      </c>
      <c r="D490" s="4">
        <v>9.8312551700000004</v>
      </c>
      <c r="E490" s="35">
        <f t="shared" si="84"/>
        <v>0.31223044129996158</v>
      </c>
      <c r="F490" s="22">
        <v>69.285537000000005</v>
      </c>
      <c r="G490" s="23">
        <v>69.288846000000007</v>
      </c>
      <c r="H490" s="23">
        <v>18.69514057</v>
      </c>
      <c r="I490" s="9">
        <f t="shared" si="86"/>
        <v>0.26981457549458965</v>
      </c>
    </row>
    <row r="491" spans="1:9" x14ac:dyDescent="0.25">
      <c r="A491" s="50" t="s">
        <v>114</v>
      </c>
      <c r="B491" s="1">
        <v>8.8420830000000006</v>
      </c>
      <c r="C491" s="4">
        <v>9.1240070000000006</v>
      </c>
      <c r="D491" s="4">
        <v>2.43660627</v>
      </c>
      <c r="E491" s="35">
        <f t="shared" si="84"/>
        <v>0.26705440603015757</v>
      </c>
      <c r="F491" s="22">
        <v>2.9774790000000002</v>
      </c>
      <c r="G491" s="23">
        <v>2.9855550000000002</v>
      </c>
      <c r="H491" s="23">
        <v>0.47138078999999999</v>
      </c>
      <c r="I491" s="9">
        <f t="shared" si="86"/>
        <v>0.15788715665931458</v>
      </c>
    </row>
    <row r="492" spans="1:9" x14ac:dyDescent="0.25">
      <c r="A492" s="53" t="s">
        <v>17</v>
      </c>
      <c r="B492" s="1">
        <v>333.3304</v>
      </c>
      <c r="C492" s="4">
        <v>329.73039999999997</v>
      </c>
      <c r="D492" s="4">
        <v>108.92994742</v>
      </c>
      <c r="E492" s="35">
        <f t="shared" si="84"/>
        <v>0.33036064439311635</v>
      </c>
      <c r="F492" s="22">
        <v>51.808999999999997</v>
      </c>
      <c r="G492" s="23">
        <v>49.808999999999997</v>
      </c>
      <c r="H492" s="23">
        <v>15.903295869999999</v>
      </c>
      <c r="I492" s="9">
        <f t="shared" si="86"/>
        <v>0.31928558834748738</v>
      </c>
    </row>
    <row r="493" spans="1:9" x14ac:dyDescent="0.25">
      <c r="A493" s="53" t="s">
        <v>21</v>
      </c>
      <c r="B493" s="1">
        <v>260.791425</v>
      </c>
      <c r="C493" s="4">
        <v>260.35093699999999</v>
      </c>
      <c r="D493" s="4">
        <v>92.636509060000009</v>
      </c>
      <c r="E493" s="35">
        <f t="shared" si="84"/>
        <v>0.35581400292790194</v>
      </c>
      <c r="F493" s="2">
        <v>15.070793999999999</v>
      </c>
      <c r="G493" s="3">
        <v>15.511282</v>
      </c>
      <c r="H493" s="3">
        <v>3.0645289900000003</v>
      </c>
      <c r="I493" s="9">
        <f t="shared" si="86"/>
        <v>0.19756774391697607</v>
      </c>
    </row>
    <row r="494" spans="1:9" x14ac:dyDescent="0.25">
      <c r="A494" s="50" t="s">
        <v>20</v>
      </c>
      <c r="B494" s="1">
        <v>10.22246</v>
      </c>
      <c r="C494" s="4">
        <v>10.22246</v>
      </c>
      <c r="D494" s="4">
        <v>3.1933065299999996</v>
      </c>
      <c r="E494" s="35">
        <f t="shared" si="84"/>
        <v>0.31238141601923602</v>
      </c>
      <c r="F494" s="22">
        <v>1.8916599999999999</v>
      </c>
      <c r="G494" s="23">
        <v>1.8916599999999999</v>
      </c>
      <c r="H494" s="23">
        <v>0.10760117999999999</v>
      </c>
      <c r="I494" s="9">
        <f t="shared" si="86"/>
        <v>5.6881881522049413E-2</v>
      </c>
    </row>
    <row r="495" spans="1:9" x14ac:dyDescent="0.25">
      <c r="A495" s="53" t="s">
        <v>24</v>
      </c>
      <c r="B495" s="1">
        <v>222.52425199999999</v>
      </c>
      <c r="C495" s="4">
        <v>225.405102</v>
      </c>
      <c r="D495" s="4">
        <v>130.40942122000001</v>
      </c>
      <c r="E495" s="35">
        <f t="shared" si="84"/>
        <v>0.57855576498885108</v>
      </c>
      <c r="F495" s="2">
        <v>12.084718000000001</v>
      </c>
      <c r="G495" s="3">
        <v>12.084718000000001</v>
      </c>
      <c r="H495" s="3">
        <v>4.4655257199999996</v>
      </c>
      <c r="I495" s="9">
        <f t="shared" si="86"/>
        <v>0.36951840498057126</v>
      </c>
    </row>
    <row r="496" spans="1:9" x14ac:dyDescent="0.25">
      <c r="A496" s="53" t="s">
        <v>15</v>
      </c>
      <c r="B496" s="1">
        <v>16.945007</v>
      </c>
      <c r="C496" s="4">
        <v>16.945007</v>
      </c>
      <c r="D496" s="4">
        <v>5.0926679800000008</v>
      </c>
      <c r="E496" s="35">
        <f t="shared" si="84"/>
        <v>0.30054091922180975</v>
      </c>
      <c r="F496" s="39">
        <v>1</v>
      </c>
      <c r="G496" s="40">
        <v>1</v>
      </c>
      <c r="H496" s="40">
        <v>0.45992235999999997</v>
      </c>
      <c r="I496" s="9">
        <f t="shared" si="86"/>
        <v>0.45992235999999997</v>
      </c>
    </row>
    <row r="497" spans="1:9" x14ac:dyDescent="0.25">
      <c r="A497" s="50" t="s">
        <v>55</v>
      </c>
      <c r="B497" s="1">
        <v>2.4702000000000002</v>
      </c>
      <c r="C497" s="4">
        <v>2.4702000000000002</v>
      </c>
      <c r="D497" s="4">
        <v>0</v>
      </c>
      <c r="E497" s="35">
        <f t="shared" si="84"/>
        <v>0</v>
      </c>
      <c r="F497" s="39" t="s">
        <v>16</v>
      </c>
      <c r="G497" s="40" t="s">
        <v>16</v>
      </c>
      <c r="H497" s="40" t="s">
        <v>16</v>
      </c>
      <c r="I497" s="9" t="s">
        <v>16</v>
      </c>
    </row>
    <row r="498" spans="1:9" x14ac:dyDescent="0.25">
      <c r="A498" s="50" t="s">
        <v>18</v>
      </c>
      <c r="B498" s="1">
        <v>39.091703000000003</v>
      </c>
      <c r="C498" s="4">
        <v>39.578436000000004</v>
      </c>
      <c r="D498" s="4">
        <v>15.41190709</v>
      </c>
      <c r="E498" s="35">
        <f>D498/C498</f>
        <v>0.38940161986188637</v>
      </c>
      <c r="F498" s="39" t="s">
        <v>16</v>
      </c>
      <c r="G498" s="40" t="s">
        <v>16</v>
      </c>
      <c r="H498" s="40" t="s">
        <v>16</v>
      </c>
      <c r="I498" s="9" t="s">
        <v>16</v>
      </c>
    </row>
    <row r="499" spans="1:9" x14ac:dyDescent="0.25">
      <c r="A499" s="50" t="s">
        <v>23</v>
      </c>
      <c r="B499" s="1">
        <v>4.8281510000000001</v>
      </c>
      <c r="C499" s="4">
        <v>4.8281510000000001</v>
      </c>
      <c r="D499" s="4">
        <v>1.77649506</v>
      </c>
      <c r="E499" s="35">
        <f t="shared" ref="E499:E501" si="87">D499/C499</f>
        <v>0.36794521546654196</v>
      </c>
      <c r="F499" s="39">
        <v>0.45500000000000002</v>
      </c>
      <c r="G499" s="40">
        <v>0.45500000000000002</v>
      </c>
      <c r="H499" s="40">
        <v>0.25898653999999999</v>
      </c>
      <c r="I499" s="9">
        <f t="shared" ref="I499:I501" si="88">H499/G499</f>
        <v>0.56920118681318677</v>
      </c>
    </row>
    <row r="500" spans="1:9" x14ac:dyDescent="0.25">
      <c r="A500" s="52" t="s">
        <v>14</v>
      </c>
      <c r="B500" s="1">
        <v>5.6229740000000001</v>
      </c>
      <c r="C500" s="4">
        <v>5.5644559999999998</v>
      </c>
      <c r="D500" s="4">
        <v>1.8432437800000001</v>
      </c>
      <c r="E500" s="35">
        <f t="shared" si="87"/>
        <v>0.33125318629530004</v>
      </c>
      <c r="F500" s="39">
        <v>1.382226</v>
      </c>
      <c r="G500" s="40">
        <v>1.440744</v>
      </c>
      <c r="H500" s="40">
        <v>0.32172734999999997</v>
      </c>
      <c r="I500" s="9">
        <f t="shared" si="88"/>
        <v>0.22330639586213788</v>
      </c>
    </row>
    <row r="501" spans="1:9" x14ac:dyDescent="0.25">
      <c r="A501" s="52" t="s">
        <v>31</v>
      </c>
      <c r="B501" s="1">
        <v>7.296195</v>
      </c>
      <c r="C501" s="4">
        <v>7.3851950000000004</v>
      </c>
      <c r="D501" s="4">
        <v>2.49767546</v>
      </c>
      <c r="E501" s="35">
        <f t="shared" si="87"/>
        <v>0.33820034000456317</v>
      </c>
      <c r="F501" s="39">
        <v>0.719661</v>
      </c>
      <c r="G501" s="40">
        <v>0.94477100000000003</v>
      </c>
      <c r="H501" s="40">
        <v>0.38796492999999999</v>
      </c>
      <c r="I501" s="9">
        <f t="shared" si="88"/>
        <v>0.41064441012689845</v>
      </c>
    </row>
    <row r="502" spans="1:9" ht="15.75" thickBot="1" x14ac:dyDescent="0.3">
      <c r="A502" s="54" t="s">
        <v>25</v>
      </c>
      <c r="B502" s="28">
        <v>5630.6027430000004</v>
      </c>
      <c r="C502" s="29">
        <v>5507.3699900000001</v>
      </c>
      <c r="D502" s="29">
        <v>3253.2305367100003</v>
      </c>
      <c r="E502" s="36">
        <f>D502/C502</f>
        <v>0.59070491770428524</v>
      </c>
      <c r="F502" s="80" t="s">
        <v>16</v>
      </c>
      <c r="G502" s="81" t="s">
        <v>16</v>
      </c>
      <c r="H502" s="81" t="s">
        <v>16</v>
      </c>
      <c r="I502" s="67" t="s">
        <v>16</v>
      </c>
    </row>
    <row r="503" spans="1:9" ht="15.75" thickBot="1" x14ac:dyDescent="0.3">
      <c r="A503" s="59" t="s">
        <v>34</v>
      </c>
      <c r="B503" s="5">
        <f>SUM(B504:B546)</f>
        <v>6196.7288159999998</v>
      </c>
      <c r="C503" s="6">
        <f>SUM(C504:C546)</f>
        <v>6202.3997529999997</v>
      </c>
      <c r="D503" s="6">
        <f>SUM(D504:D546)</f>
        <v>2196.3963270799995</v>
      </c>
      <c r="E503" s="11">
        <f>D503/C503</f>
        <v>0.35412040735001615</v>
      </c>
      <c r="F503" s="7">
        <f>SUM(F504:F546)</f>
        <v>3460.0568169999983</v>
      </c>
      <c r="G503" s="8">
        <f>SUM(G504:G546)</f>
        <v>3618.2456089999987</v>
      </c>
      <c r="H503" s="8">
        <f>SUM(H504:H546)</f>
        <v>1283.2918880100001</v>
      </c>
      <c r="I503" s="11">
        <f>H503/G503</f>
        <v>0.35467240941796457</v>
      </c>
    </row>
    <row r="504" spans="1:9" x14ac:dyDescent="0.25">
      <c r="A504" s="60" t="s">
        <v>56</v>
      </c>
      <c r="B504" s="26">
        <v>6.4955579999999999</v>
      </c>
      <c r="C504" s="27">
        <v>6.4955579999999999</v>
      </c>
      <c r="D504" s="27">
        <v>2.21258796</v>
      </c>
      <c r="E504" s="12">
        <f>D504/C504</f>
        <v>0.34063092962914043</v>
      </c>
      <c r="F504" s="106">
        <v>4.7171000000000003</v>
      </c>
      <c r="G504" s="21">
        <v>4.8471000000000002</v>
      </c>
      <c r="H504" s="21">
        <v>2.3667963900000002</v>
      </c>
      <c r="I504" s="12">
        <f>H504/G504</f>
        <v>0.48829122361824601</v>
      </c>
    </row>
    <row r="505" spans="1:9" x14ac:dyDescent="0.25">
      <c r="A505" s="61" t="s">
        <v>57</v>
      </c>
      <c r="B505" s="1">
        <v>56.031345999999999</v>
      </c>
      <c r="C505" s="4">
        <v>56.031345999999999</v>
      </c>
      <c r="D505" s="4">
        <v>15.73398139</v>
      </c>
      <c r="E505" s="9">
        <f>D505/C505</f>
        <v>0.28080677180234082</v>
      </c>
      <c r="F505" s="107">
        <v>21.538133999999999</v>
      </c>
      <c r="G505" s="23">
        <v>157.738134</v>
      </c>
      <c r="H505" s="23">
        <v>142.85971297999998</v>
      </c>
      <c r="I505" s="9">
        <f>H505/G505</f>
        <v>0.90567644841037598</v>
      </c>
    </row>
    <row r="506" spans="1:9" x14ac:dyDescent="0.25">
      <c r="A506" s="61" t="s">
        <v>58</v>
      </c>
      <c r="B506" s="1">
        <v>23.7</v>
      </c>
      <c r="C506" s="4">
        <v>23.7</v>
      </c>
      <c r="D506" s="4">
        <v>9.1657509299999997</v>
      </c>
      <c r="E506" s="9">
        <f t="shared" ref="E506:E509" si="89">D506/C506</f>
        <v>0.38674054556962023</v>
      </c>
      <c r="F506" s="107">
        <v>3.3</v>
      </c>
      <c r="G506" s="23">
        <v>3.3</v>
      </c>
      <c r="H506" s="23">
        <v>1.3338467000000001</v>
      </c>
      <c r="I506" s="9">
        <f t="shared" ref="I506:I513" si="90">H506/G506</f>
        <v>0.40419596969696975</v>
      </c>
    </row>
    <row r="507" spans="1:9" x14ac:dyDescent="0.25">
      <c r="A507" s="61" t="s">
        <v>59</v>
      </c>
      <c r="B507" s="1">
        <v>14.7188</v>
      </c>
      <c r="C507" s="4">
        <v>14.7188</v>
      </c>
      <c r="D507" s="4">
        <v>5.5077882200000001</v>
      </c>
      <c r="E507" s="9">
        <f t="shared" si="89"/>
        <v>0.37420090088865943</v>
      </c>
      <c r="F507" s="107">
        <v>3.5171000000000001</v>
      </c>
      <c r="G507" s="23">
        <v>3.5171000000000001</v>
      </c>
      <c r="H507" s="23">
        <v>1.0613278500000001</v>
      </c>
      <c r="I507" s="9">
        <f t="shared" si="90"/>
        <v>0.30176220465724601</v>
      </c>
    </row>
    <row r="508" spans="1:9" x14ac:dyDescent="0.25">
      <c r="A508" s="61" t="s">
        <v>60</v>
      </c>
      <c r="B508" s="1">
        <v>39.722000000000001</v>
      </c>
      <c r="C508" s="4">
        <v>39.658014000000001</v>
      </c>
      <c r="D508" s="4">
        <v>12.98815042</v>
      </c>
      <c r="E508" s="9">
        <f t="shared" si="89"/>
        <v>0.32750380339267621</v>
      </c>
      <c r="F508" s="107">
        <v>8.3818999999999999</v>
      </c>
      <c r="G508" s="23">
        <v>8.4458859999999998</v>
      </c>
      <c r="H508" s="23">
        <v>1.0195215200000001</v>
      </c>
      <c r="I508" s="9">
        <f t="shared" si="90"/>
        <v>0.12071220473494434</v>
      </c>
    </row>
    <row r="509" spans="1:9" x14ac:dyDescent="0.25">
      <c r="A509" s="61" t="s">
        <v>38</v>
      </c>
      <c r="B509" s="1">
        <v>4910.6621510000004</v>
      </c>
      <c r="C509" s="4">
        <v>4910.6621510000004</v>
      </c>
      <c r="D509" s="4">
        <v>1775.55508459</v>
      </c>
      <c r="E509" s="9">
        <f t="shared" si="89"/>
        <v>0.36157141949348487</v>
      </c>
      <c r="F509" s="107">
        <v>374.82938000000001</v>
      </c>
      <c r="G509" s="23">
        <v>374.82938000000001</v>
      </c>
      <c r="H509" s="23">
        <v>201.92634514999997</v>
      </c>
      <c r="I509" s="9">
        <f t="shared" si="90"/>
        <v>0.53871536204018999</v>
      </c>
    </row>
    <row r="510" spans="1:9" x14ac:dyDescent="0.25">
      <c r="A510" s="61" t="s">
        <v>113</v>
      </c>
      <c r="B510" s="2" t="s">
        <v>16</v>
      </c>
      <c r="C510" s="3" t="s">
        <v>16</v>
      </c>
      <c r="D510" s="3" t="s">
        <v>16</v>
      </c>
      <c r="E510" s="9" t="s">
        <v>16</v>
      </c>
      <c r="F510" s="107">
        <v>1692.702669</v>
      </c>
      <c r="G510" s="23">
        <v>1692.702669</v>
      </c>
      <c r="H510" s="23">
        <v>553.78704074999996</v>
      </c>
      <c r="I510" s="9">
        <f t="shared" si="90"/>
        <v>0.32716143885869892</v>
      </c>
    </row>
    <row r="511" spans="1:9" x14ac:dyDescent="0.25">
      <c r="A511" s="61" t="s">
        <v>61</v>
      </c>
      <c r="B511" s="1">
        <v>19.083057</v>
      </c>
      <c r="C511" s="4">
        <v>19.083057</v>
      </c>
      <c r="D511" s="4">
        <v>5.9846199699999998</v>
      </c>
      <c r="E511" s="9">
        <f t="shared" ref="E511:E546" si="91">D511/C511</f>
        <v>0.31360908108171553</v>
      </c>
      <c r="F511" s="107">
        <v>13.126018</v>
      </c>
      <c r="G511" s="23">
        <v>13.126018</v>
      </c>
      <c r="H511" s="23">
        <v>3.0841688500000002</v>
      </c>
      <c r="I511" s="9">
        <f t="shared" si="90"/>
        <v>0.23496606891747368</v>
      </c>
    </row>
    <row r="512" spans="1:9" ht="15" customHeight="1" x14ac:dyDescent="0.25">
      <c r="A512" s="61" t="s">
        <v>104</v>
      </c>
      <c r="B512" s="2">
        <v>7.9725999999999999</v>
      </c>
      <c r="C512" s="4">
        <v>7.9725999999999999</v>
      </c>
      <c r="D512" s="4">
        <v>2.3059854799999999</v>
      </c>
      <c r="E512" s="9">
        <f t="shared" si="91"/>
        <v>0.28923882798585154</v>
      </c>
      <c r="F512" s="108">
        <v>2.9756999999999998</v>
      </c>
      <c r="G512" s="40">
        <v>2.9756999999999998</v>
      </c>
      <c r="H512" s="40">
        <v>0.46634096999999997</v>
      </c>
      <c r="I512" s="9">
        <f t="shared" si="90"/>
        <v>0.15671639278153041</v>
      </c>
    </row>
    <row r="513" spans="1:9" x14ac:dyDescent="0.25">
      <c r="A513" s="61" t="s">
        <v>62</v>
      </c>
      <c r="B513" s="1">
        <v>9.3352000000000004</v>
      </c>
      <c r="C513" s="4">
        <v>10.315868999999999</v>
      </c>
      <c r="D513" s="4">
        <v>3.6322621099999997</v>
      </c>
      <c r="E513" s="9">
        <f t="shared" si="91"/>
        <v>0.35210432683858239</v>
      </c>
      <c r="F513" s="107">
        <v>0.2145</v>
      </c>
      <c r="G513" s="23">
        <v>0.2145</v>
      </c>
      <c r="H513" s="23">
        <v>0</v>
      </c>
      <c r="I513" s="9">
        <f t="shared" si="90"/>
        <v>0</v>
      </c>
    </row>
    <row r="514" spans="1:9" x14ac:dyDescent="0.25">
      <c r="A514" s="61" t="s">
        <v>63</v>
      </c>
      <c r="B514" s="1">
        <v>1.6757</v>
      </c>
      <c r="C514" s="4">
        <v>1.6757</v>
      </c>
      <c r="D514" s="4">
        <v>0.52208578000000005</v>
      </c>
      <c r="E514" s="9">
        <f t="shared" si="91"/>
        <v>0.31156279763680855</v>
      </c>
      <c r="F514" s="108" t="s">
        <v>16</v>
      </c>
      <c r="G514" s="40" t="s">
        <v>16</v>
      </c>
      <c r="H514" s="40" t="s">
        <v>16</v>
      </c>
      <c r="I514" s="9" t="s">
        <v>16</v>
      </c>
    </row>
    <row r="515" spans="1:9" x14ac:dyDescent="0.25">
      <c r="A515" s="61" t="s">
        <v>28</v>
      </c>
      <c r="B515" s="1">
        <v>19.2</v>
      </c>
      <c r="C515" s="4">
        <v>19.2</v>
      </c>
      <c r="D515" s="4">
        <v>6.6684230800000002</v>
      </c>
      <c r="E515" s="9">
        <f t="shared" si="91"/>
        <v>0.34731370208333334</v>
      </c>
      <c r="F515" s="107">
        <v>526.62674200000004</v>
      </c>
      <c r="G515" s="23">
        <v>527.95674199999996</v>
      </c>
      <c r="H515" s="23">
        <v>147.91146277999999</v>
      </c>
      <c r="I515" s="9">
        <f t="shared" ref="I515:I545" si="92">H515/G515</f>
        <v>0.28015829899185191</v>
      </c>
    </row>
    <row r="516" spans="1:9" x14ac:dyDescent="0.25">
      <c r="A516" s="61" t="s">
        <v>64</v>
      </c>
      <c r="B516" s="1">
        <v>6.7022719999999998</v>
      </c>
      <c r="C516" s="4">
        <v>6.7022719999999998</v>
      </c>
      <c r="D516" s="4">
        <v>2.3656827799999998</v>
      </c>
      <c r="E516" s="9">
        <f t="shared" si="91"/>
        <v>0.35296728930129961</v>
      </c>
      <c r="F516" s="107">
        <v>6.8536999999999999</v>
      </c>
      <c r="G516" s="23">
        <v>6.8536999999999999</v>
      </c>
      <c r="H516" s="23">
        <v>2.1414232100000001</v>
      </c>
      <c r="I516" s="9">
        <f t="shared" si="92"/>
        <v>0.31244775960430132</v>
      </c>
    </row>
    <row r="517" spans="1:9" x14ac:dyDescent="0.25">
      <c r="A517" s="61" t="s">
        <v>108</v>
      </c>
      <c r="B517" s="1">
        <v>13.949481</v>
      </c>
      <c r="C517" s="4">
        <v>13.949481</v>
      </c>
      <c r="D517" s="4">
        <v>5.0476965900000001</v>
      </c>
      <c r="E517" s="9">
        <f t="shared" si="91"/>
        <v>0.36185551204378141</v>
      </c>
      <c r="F517" s="107">
        <v>26.263635000000001</v>
      </c>
      <c r="G517" s="23">
        <v>26.263635000000001</v>
      </c>
      <c r="H517" s="23">
        <v>5.1231165000000001</v>
      </c>
      <c r="I517" s="9">
        <f t="shared" si="92"/>
        <v>0.19506502051220251</v>
      </c>
    </row>
    <row r="518" spans="1:9" x14ac:dyDescent="0.25">
      <c r="A518" s="61" t="s">
        <v>109</v>
      </c>
      <c r="B518" s="1">
        <v>11.12649</v>
      </c>
      <c r="C518" s="4">
        <v>11.107229999999999</v>
      </c>
      <c r="D518" s="4">
        <v>2.0909819299999999</v>
      </c>
      <c r="E518" s="9">
        <f t="shared" si="91"/>
        <v>0.18825413086791215</v>
      </c>
      <c r="F518" s="107">
        <v>1.0297000000000001</v>
      </c>
      <c r="G518" s="23">
        <v>1.0589599999999999</v>
      </c>
      <c r="H518" s="23">
        <v>4.6562730000000004E-2</v>
      </c>
      <c r="I518" s="9">
        <f t="shared" si="92"/>
        <v>4.397024439072298E-2</v>
      </c>
    </row>
    <row r="519" spans="1:9" x14ac:dyDescent="0.25">
      <c r="A519" s="61" t="s">
        <v>65</v>
      </c>
      <c r="B519" s="1">
        <v>4.5165350000000002</v>
      </c>
      <c r="C519" s="4">
        <v>4.5165350000000002</v>
      </c>
      <c r="D519" s="4">
        <v>1.71777223</v>
      </c>
      <c r="E519" s="9">
        <f t="shared" si="91"/>
        <v>0.3803296620085973</v>
      </c>
      <c r="F519" s="47">
        <v>1.7702</v>
      </c>
      <c r="G519" s="3">
        <v>1.7702</v>
      </c>
      <c r="H519" s="3">
        <v>0.73522478000000002</v>
      </c>
      <c r="I519" s="9">
        <f t="shared" si="92"/>
        <v>0.41533430120890297</v>
      </c>
    </row>
    <row r="520" spans="1:9" x14ac:dyDescent="0.25">
      <c r="A520" s="61" t="s">
        <v>66</v>
      </c>
      <c r="B520" s="1">
        <v>2.1464729999999999</v>
      </c>
      <c r="C520" s="4">
        <v>2.1464729999999999</v>
      </c>
      <c r="D520" s="4">
        <v>0.83220879000000003</v>
      </c>
      <c r="E520" s="9">
        <f t="shared" si="91"/>
        <v>0.38770988034790099</v>
      </c>
      <c r="F520" s="107">
        <v>0.82584900000000006</v>
      </c>
      <c r="G520" s="23">
        <v>0.82584900000000006</v>
      </c>
      <c r="H520" s="23">
        <v>0.11050967</v>
      </c>
      <c r="I520" s="9">
        <f t="shared" si="92"/>
        <v>0.13381340898881031</v>
      </c>
    </row>
    <row r="521" spans="1:9" x14ac:dyDescent="0.25">
      <c r="A521" s="61" t="s">
        <v>36</v>
      </c>
      <c r="B521" s="1">
        <v>3.9529969999999999</v>
      </c>
      <c r="C521" s="4">
        <v>3.9529969999999999</v>
      </c>
      <c r="D521" s="4">
        <v>1.11876058</v>
      </c>
      <c r="E521" s="9">
        <f t="shared" si="91"/>
        <v>0.28301579282756856</v>
      </c>
      <c r="F521" s="108">
        <v>0.10730000000000001</v>
      </c>
      <c r="G521" s="40">
        <v>0.10730000000000001</v>
      </c>
      <c r="H521" s="40">
        <v>0</v>
      </c>
      <c r="I521" s="9">
        <f t="shared" si="92"/>
        <v>0</v>
      </c>
    </row>
    <row r="522" spans="1:9" ht="15.75" thickBot="1" x14ac:dyDescent="0.3">
      <c r="A522" s="62" t="s">
        <v>67</v>
      </c>
      <c r="B522" s="30">
        <v>17.805430000000001</v>
      </c>
      <c r="C522" s="31">
        <v>17.805430000000001</v>
      </c>
      <c r="D522" s="31">
        <v>5.3592367599999999</v>
      </c>
      <c r="E522" s="13">
        <f t="shared" si="91"/>
        <v>0.30098889833045311</v>
      </c>
      <c r="F522" s="114">
        <v>5.44</v>
      </c>
      <c r="G522" s="25">
        <v>5.44</v>
      </c>
      <c r="H522" s="25">
        <v>1.52789054</v>
      </c>
      <c r="I522" s="13">
        <f t="shared" si="92"/>
        <v>0.28086223161764706</v>
      </c>
    </row>
    <row r="523" spans="1:9" x14ac:dyDescent="0.25">
      <c r="A523" s="60" t="s">
        <v>68</v>
      </c>
      <c r="B523" s="26">
        <v>9.4499999999999993</v>
      </c>
      <c r="C523" s="27">
        <v>9.4499999999999993</v>
      </c>
      <c r="D523" s="27">
        <v>3.4557161499999998</v>
      </c>
      <c r="E523" s="12">
        <f t="shared" si="91"/>
        <v>0.36568424867724869</v>
      </c>
      <c r="F523" s="106">
        <v>55.811425</v>
      </c>
      <c r="G523" s="21">
        <v>55.801425000000002</v>
      </c>
      <c r="H523" s="21">
        <v>5.7595179999999999</v>
      </c>
      <c r="I523" s="12">
        <f t="shared" si="92"/>
        <v>0.10321453260378206</v>
      </c>
    </row>
    <row r="524" spans="1:9" x14ac:dyDescent="0.25">
      <c r="A524" s="61" t="s">
        <v>69</v>
      </c>
      <c r="B524" s="1">
        <v>7.553229</v>
      </c>
      <c r="C524" s="4">
        <v>7.553229</v>
      </c>
      <c r="D524" s="4">
        <v>2.7518134000000001</v>
      </c>
      <c r="E524" s="9">
        <f t="shared" si="91"/>
        <v>0.36432278168714333</v>
      </c>
      <c r="F524" s="47">
        <v>3.3971070000000001</v>
      </c>
      <c r="G524" s="3">
        <v>3.3971070000000001</v>
      </c>
      <c r="H524" s="3">
        <v>1.4991312999999999</v>
      </c>
      <c r="I524" s="9">
        <f t="shared" si="92"/>
        <v>0.4412964619601325</v>
      </c>
    </row>
    <row r="525" spans="1:9" x14ac:dyDescent="0.25">
      <c r="A525" s="61" t="s">
        <v>70</v>
      </c>
      <c r="B525" s="1">
        <v>57.687970999999997</v>
      </c>
      <c r="C525" s="4">
        <v>57.687970999999997</v>
      </c>
      <c r="D525" s="4">
        <v>16.08067947</v>
      </c>
      <c r="E525" s="9">
        <f t="shared" si="91"/>
        <v>0.27875273113696442</v>
      </c>
      <c r="F525" s="107">
        <v>152.560934</v>
      </c>
      <c r="G525" s="23">
        <v>153.560934</v>
      </c>
      <c r="H525" s="23">
        <v>77.776756280000001</v>
      </c>
      <c r="I525" s="9">
        <f t="shared" si="92"/>
        <v>0.50648790844160929</v>
      </c>
    </row>
    <row r="526" spans="1:9" x14ac:dyDescent="0.25">
      <c r="A526" s="61" t="s">
        <v>103</v>
      </c>
      <c r="B526" s="1">
        <v>23.156248999999999</v>
      </c>
      <c r="C526" s="4">
        <v>23.156248999999999</v>
      </c>
      <c r="D526" s="4">
        <v>6.2810057300000004</v>
      </c>
      <c r="E526" s="9">
        <f t="shared" si="91"/>
        <v>0.2712445236704788</v>
      </c>
      <c r="F526" s="107">
        <v>116.985848</v>
      </c>
      <c r="G526" s="23">
        <v>116.985848</v>
      </c>
      <c r="H526" s="23">
        <v>11.673649869999998</v>
      </c>
      <c r="I526" s="9">
        <f t="shared" si="92"/>
        <v>9.9786855158753893E-2</v>
      </c>
    </row>
    <row r="527" spans="1:9" x14ac:dyDescent="0.25">
      <c r="A527" s="61" t="s">
        <v>71</v>
      </c>
      <c r="B527" s="1">
        <v>27.308866999999999</v>
      </c>
      <c r="C527" s="4">
        <v>27.308866999999999</v>
      </c>
      <c r="D527" s="4">
        <v>5.2111649199999999</v>
      </c>
      <c r="E527" s="9">
        <f t="shared" si="91"/>
        <v>0.19082318281457814</v>
      </c>
      <c r="F527" s="47">
        <v>40.594548000000003</v>
      </c>
      <c r="G527" s="3">
        <v>40.594548000000003</v>
      </c>
      <c r="H527" s="3">
        <v>0.48413721999999998</v>
      </c>
      <c r="I527" s="9">
        <f t="shared" si="92"/>
        <v>1.1926163582360861E-2</v>
      </c>
    </row>
    <row r="528" spans="1:9" x14ac:dyDescent="0.25">
      <c r="A528" s="61" t="s">
        <v>72</v>
      </c>
      <c r="B528" s="1">
        <v>70.5</v>
      </c>
      <c r="C528" s="4">
        <v>70.5</v>
      </c>
      <c r="D528" s="4">
        <v>26.52232412</v>
      </c>
      <c r="E528" s="9">
        <f t="shared" si="91"/>
        <v>0.37620317900709221</v>
      </c>
      <c r="F528" s="47">
        <v>3.1</v>
      </c>
      <c r="G528" s="3">
        <v>4.4348599999999996</v>
      </c>
      <c r="H528" s="3">
        <v>0.48428667999999997</v>
      </c>
      <c r="I528" s="9">
        <f t="shared" si="92"/>
        <v>0.10919999278443965</v>
      </c>
    </row>
    <row r="529" spans="1:9" x14ac:dyDescent="0.25">
      <c r="A529" s="61" t="s">
        <v>73</v>
      </c>
      <c r="B529" s="1">
        <v>4.0870899999999999</v>
      </c>
      <c r="C529" s="4">
        <v>4.0870899999999999</v>
      </c>
      <c r="D529" s="4">
        <v>1.60852671</v>
      </c>
      <c r="E529" s="9">
        <f t="shared" si="91"/>
        <v>0.39356283076712284</v>
      </c>
      <c r="F529" s="107">
        <v>3.4325000000000001</v>
      </c>
      <c r="G529" s="23">
        <v>3.4325000000000001</v>
      </c>
      <c r="H529" s="23">
        <v>3.1911397400000001</v>
      </c>
      <c r="I529" s="9">
        <f t="shared" si="92"/>
        <v>0.92968382811361983</v>
      </c>
    </row>
    <row r="530" spans="1:9" x14ac:dyDescent="0.25">
      <c r="A530" s="103" t="s">
        <v>74</v>
      </c>
      <c r="B530" s="1">
        <v>15.489632</v>
      </c>
      <c r="C530" s="4">
        <v>15.489632</v>
      </c>
      <c r="D530" s="4">
        <v>5.5429118700000002</v>
      </c>
      <c r="E530" s="9">
        <f t="shared" si="91"/>
        <v>0.35784658215250048</v>
      </c>
      <c r="F530" s="107">
        <v>0.403368</v>
      </c>
      <c r="G530" s="23">
        <v>0.403368</v>
      </c>
      <c r="H530" s="23">
        <v>0.22840804000000001</v>
      </c>
      <c r="I530" s="9">
        <f t="shared" si="92"/>
        <v>0.56625225600444262</v>
      </c>
    </row>
    <row r="531" spans="1:9" x14ac:dyDescent="0.25">
      <c r="A531" s="61" t="s">
        <v>75</v>
      </c>
      <c r="B531" s="1">
        <v>9.735849</v>
      </c>
      <c r="C531" s="4">
        <v>11.735340000000001</v>
      </c>
      <c r="D531" s="4">
        <v>4.8055627200000002</v>
      </c>
      <c r="E531" s="9">
        <f t="shared" si="91"/>
        <v>0.40949497159860726</v>
      </c>
      <c r="F531" s="47">
        <v>29.236284999999999</v>
      </c>
      <c r="G531" s="3">
        <v>40.657645000000002</v>
      </c>
      <c r="H531" s="3">
        <v>18.776360589999999</v>
      </c>
      <c r="I531" s="9">
        <f t="shared" si="92"/>
        <v>0.46181623628225388</v>
      </c>
    </row>
    <row r="532" spans="1:9" x14ac:dyDescent="0.25">
      <c r="A532" s="104" t="s">
        <v>76</v>
      </c>
      <c r="B532" s="1">
        <v>5.41629</v>
      </c>
      <c r="C532" s="4">
        <v>5.41629</v>
      </c>
      <c r="D532" s="4">
        <v>1.6535903200000002</v>
      </c>
      <c r="E532" s="9">
        <f t="shared" si="91"/>
        <v>0.30529944297665007</v>
      </c>
      <c r="F532" s="107">
        <v>30.7182</v>
      </c>
      <c r="G532" s="23">
        <v>36.318199999999997</v>
      </c>
      <c r="H532" s="23">
        <v>3.6083050099999996</v>
      </c>
      <c r="I532" s="9">
        <f t="shared" si="92"/>
        <v>9.9352528759685227E-2</v>
      </c>
    </row>
    <row r="533" spans="1:9" x14ac:dyDescent="0.25">
      <c r="A533" s="104" t="s">
        <v>110</v>
      </c>
      <c r="B533" s="1">
        <v>44.825920000000004</v>
      </c>
      <c r="C533" s="4">
        <v>44.825920000000004</v>
      </c>
      <c r="D533" s="4">
        <v>18.57461953</v>
      </c>
      <c r="E533" s="9">
        <f t="shared" si="91"/>
        <v>0.41437229910730217</v>
      </c>
      <c r="F533" s="107">
        <v>137.56</v>
      </c>
      <c r="G533" s="23">
        <v>137.56</v>
      </c>
      <c r="H533" s="23">
        <v>63.668355259999998</v>
      </c>
      <c r="I533" s="9">
        <f t="shared" si="92"/>
        <v>0.46284061689444606</v>
      </c>
    </row>
    <row r="534" spans="1:9" x14ac:dyDescent="0.25">
      <c r="A534" s="61" t="s">
        <v>77</v>
      </c>
      <c r="B534" s="1">
        <v>16.5185</v>
      </c>
      <c r="C534" s="4">
        <v>16.489484000000001</v>
      </c>
      <c r="D534" s="4">
        <v>6.7898418700000001</v>
      </c>
      <c r="E534" s="9">
        <f t="shared" si="91"/>
        <v>0.41176800135164932</v>
      </c>
      <c r="F534" s="107">
        <v>7.6814999999999998</v>
      </c>
      <c r="G534" s="23">
        <v>7.7105160000000001</v>
      </c>
      <c r="H534" s="23">
        <v>4.2851226900000006</v>
      </c>
      <c r="I534" s="9">
        <f t="shared" si="92"/>
        <v>0.55575044393916051</v>
      </c>
    </row>
    <row r="535" spans="1:9" x14ac:dyDescent="0.25">
      <c r="A535" s="61" t="s">
        <v>78</v>
      </c>
      <c r="B535" s="1">
        <v>3.4237350000000002</v>
      </c>
      <c r="C535" s="4">
        <v>3.4237350000000002</v>
      </c>
      <c r="D535" s="4">
        <v>1.0053303</v>
      </c>
      <c r="E535" s="9">
        <f t="shared" si="91"/>
        <v>0.29363554714368956</v>
      </c>
      <c r="F535" s="108">
        <v>0.60600100000000001</v>
      </c>
      <c r="G535" s="40">
        <v>0.60600100000000001</v>
      </c>
      <c r="H535" s="40">
        <v>8.2656270000000004E-2</v>
      </c>
      <c r="I535" s="9">
        <f t="shared" si="92"/>
        <v>0.13639626007217812</v>
      </c>
    </row>
    <row r="536" spans="1:9" x14ac:dyDescent="0.25">
      <c r="A536" s="61" t="s">
        <v>79</v>
      </c>
      <c r="B536" s="1">
        <v>61.771307</v>
      </c>
      <c r="C536" s="4">
        <v>62.750523999999999</v>
      </c>
      <c r="D536" s="4">
        <v>20.350273039999998</v>
      </c>
      <c r="E536" s="9">
        <f t="shared" si="91"/>
        <v>0.3243044319438671</v>
      </c>
      <c r="F536" s="107">
        <v>20.782958000000001</v>
      </c>
      <c r="G536" s="23">
        <v>20.782958000000001</v>
      </c>
      <c r="H536" s="23">
        <v>6.6758183600000001</v>
      </c>
      <c r="I536" s="9">
        <f t="shared" si="92"/>
        <v>0.32121598667523649</v>
      </c>
    </row>
    <row r="537" spans="1:9" x14ac:dyDescent="0.25">
      <c r="A537" s="61" t="s">
        <v>111</v>
      </c>
      <c r="B537" s="2">
        <v>3.010891</v>
      </c>
      <c r="C537" s="3">
        <v>3.010891</v>
      </c>
      <c r="D537" s="3">
        <v>0.95538516000000007</v>
      </c>
      <c r="E537" s="9">
        <f t="shared" si="91"/>
        <v>0.3173097797296548</v>
      </c>
      <c r="F537" s="108">
        <v>1.8417509999999999</v>
      </c>
      <c r="G537" s="40">
        <v>1.8417509999999999</v>
      </c>
      <c r="H537" s="40">
        <v>0.59823292000000006</v>
      </c>
      <c r="I537" s="9">
        <f t="shared" si="92"/>
        <v>0.32481748075608485</v>
      </c>
    </row>
    <row r="538" spans="1:9" x14ac:dyDescent="0.25">
      <c r="A538" s="61" t="s">
        <v>112</v>
      </c>
      <c r="B538" s="2">
        <v>6.1529999999999996</v>
      </c>
      <c r="C538" s="3">
        <v>5.9506750000000004</v>
      </c>
      <c r="D538" s="3">
        <v>1.95070693</v>
      </c>
      <c r="E538" s="9">
        <f t="shared" si="91"/>
        <v>0.32781271536422335</v>
      </c>
      <c r="F538" s="108">
        <v>0.64700000000000002</v>
      </c>
      <c r="G538" s="40">
        <v>1.7073100000000001</v>
      </c>
      <c r="H538" s="40">
        <v>1.57623749</v>
      </c>
      <c r="I538" s="9">
        <f t="shared" si="92"/>
        <v>0.92322864037579577</v>
      </c>
    </row>
    <row r="539" spans="1:9" x14ac:dyDescent="0.25">
      <c r="A539" s="61" t="s">
        <v>80</v>
      </c>
      <c r="B539" s="1">
        <v>101.37085399999999</v>
      </c>
      <c r="C539" s="4">
        <v>103.397001</v>
      </c>
      <c r="D539" s="4">
        <v>39.356304259999995</v>
      </c>
      <c r="E539" s="9">
        <f t="shared" si="91"/>
        <v>0.38063293789343072</v>
      </c>
      <c r="F539" s="107">
        <v>4.7051999999999996</v>
      </c>
      <c r="G539" s="23">
        <v>4.7051999999999996</v>
      </c>
      <c r="H539" s="23">
        <v>1.11211046</v>
      </c>
      <c r="I539" s="9">
        <f t="shared" si="92"/>
        <v>0.23635774462297035</v>
      </c>
    </row>
    <row r="540" spans="1:9" x14ac:dyDescent="0.25">
      <c r="A540" s="61" t="s">
        <v>81</v>
      </c>
      <c r="B540" s="1">
        <v>319.78975500000001</v>
      </c>
      <c r="C540" s="4">
        <v>319.78975500000001</v>
      </c>
      <c r="D540" s="4">
        <v>117.51131463</v>
      </c>
      <c r="E540" s="9">
        <f t="shared" si="91"/>
        <v>0.3674642879975939</v>
      </c>
      <c r="F540" s="107">
        <v>63.794899999999998</v>
      </c>
      <c r="G540" s="23">
        <v>63.794899999999998</v>
      </c>
      <c r="H540" s="23">
        <v>7.7663343300000003</v>
      </c>
      <c r="I540" s="9">
        <f t="shared" si="92"/>
        <v>0.12173910970939684</v>
      </c>
    </row>
    <row r="541" spans="1:9" x14ac:dyDescent="0.25">
      <c r="A541" s="61" t="s">
        <v>82</v>
      </c>
      <c r="B541" s="1">
        <v>15.673621000000001</v>
      </c>
      <c r="C541" s="4">
        <v>15.673621000000001</v>
      </c>
      <c r="D541" s="4">
        <v>3.8604967700000001</v>
      </c>
      <c r="E541" s="9">
        <f t="shared" si="91"/>
        <v>0.24630535407229764</v>
      </c>
      <c r="F541" s="107">
        <v>7.2</v>
      </c>
      <c r="G541" s="23">
        <v>7.2</v>
      </c>
      <c r="H541" s="23">
        <v>0.80372710999999997</v>
      </c>
      <c r="I541" s="9">
        <f t="shared" si="92"/>
        <v>0.11162876527777776</v>
      </c>
    </row>
    <row r="542" spans="1:9" x14ac:dyDescent="0.25">
      <c r="A542" s="61" t="s">
        <v>83</v>
      </c>
      <c r="B542" s="1">
        <v>55.690725999999998</v>
      </c>
      <c r="C542" s="4">
        <v>55.690725999999998</v>
      </c>
      <c r="D542" s="4">
        <v>12.24194831</v>
      </c>
      <c r="E542" s="9">
        <f t="shared" si="91"/>
        <v>0.21982023200774936</v>
      </c>
      <c r="F542" s="107">
        <v>8.1892999999999994</v>
      </c>
      <c r="G542" s="23">
        <v>8.1892999999999994</v>
      </c>
      <c r="H542" s="23">
        <v>0.47043087</v>
      </c>
      <c r="I542" s="9">
        <f t="shared" si="92"/>
        <v>5.7444576459526463E-2</v>
      </c>
    </row>
    <row r="543" spans="1:9" x14ac:dyDescent="0.25">
      <c r="A543" s="61" t="s">
        <v>115</v>
      </c>
      <c r="B543" s="1">
        <v>2.818705</v>
      </c>
      <c r="C543" s="4">
        <v>2.818705</v>
      </c>
      <c r="D543" s="4">
        <v>0</v>
      </c>
      <c r="E543" s="9">
        <f t="shared" si="91"/>
        <v>0</v>
      </c>
      <c r="F543" s="107">
        <v>0.18</v>
      </c>
      <c r="G543" s="23">
        <v>0.18</v>
      </c>
      <c r="H543" s="23">
        <v>0</v>
      </c>
      <c r="I543" s="9">
        <f t="shared" si="92"/>
        <v>0</v>
      </c>
    </row>
    <row r="544" spans="1:9" x14ac:dyDescent="0.25">
      <c r="A544" s="61" t="s">
        <v>84</v>
      </c>
      <c r="B544" s="1">
        <v>158.64193299999999</v>
      </c>
      <c r="C544" s="4">
        <v>158.64193299999999</v>
      </c>
      <c r="D544" s="4">
        <v>40.881903860000001</v>
      </c>
      <c r="E544" s="9">
        <f t="shared" si="91"/>
        <v>0.25769922924476724</v>
      </c>
      <c r="F544" s="107">
        <v>75.692165000000003</v>
      </c>
      <c r="G544" s="23">
        <v>75.692165000000003</v>
      </c>
      <c r="H544" s="23">
        <v>7.2698781500000003</v>
      </c>
      <c r="I544" s="9">
        <f t="shared" si="92"/>
        <v>9.6045319221612968E-2</v>
      </c>
    </row>
    <row r="545" spans="1:9" x14ac:dyDescent="0.25">
      <c r="A545" s="110" t="s">
        <v>29</v>
      </c>
      <c r="B545" s="111">
        <v>0.59079999999999999</v>
      </c>
      <c r="C545" s="112">
        <v>0.59079999999999999</v>
      </c>
      <c r="D545" s="112">
        <v>0.19584742000000002</v>
      </c>
      <c r="E545" s="9">
        <f t="shared" si="91"/>
        <v>0.3314952945159107</v>
      </c>
      <c r="F545" s="113">
        <v>0.42899999999999999</v>
      </c>
      <c r="G545" s="112">
        <v>0.42899999999999999</v>
      </c>
      <c r="H545" s="112">
        <v>0</v>
      </c>
      <c r="I545" s="9">
        <f t="shared" si="92"/>
        <v>0</v>
      </c>
    </row>
    <row r="546" spans="1:9" ht="15.75" thickBot="1" x14ac:dyDescent="0.3">
      <c r="A546" s="62" t="s">
        <v>116</v>
      </c>
      <c r="B546" s="30">
        <v>7.2678019999999997</v>
      </c>
      <c r="C546" s="31">
        <v>7.2678019999999997</v>
      </c>
      <c r="D546" s="31">
        <v>0</v>
      </c>
      <c r="E546" s="13">
        <f t="shared" si="91"/>
        <v>0</v>
      </c>
      <c r="F546" s="109">
        <v>0.28720000000000001</v>
      </c>
      <c r="G546" s="105">
        <v>0.28720000000000001</v>
      </c>
      <c r="H546" s="105">
        <v>0</v>
      </c>
      <c r="I546" s="13">
        <f>H546/G546</f>
        <v>0</v>
      </c>
    </row>
    <row r="547" spans="1:9" ht="15.75" thickBot="1" x14ac:dyDescent="0.3">
      <c r="A547" s="97" t="s">
        <v>106</v>
      </c>
      <c r="B547" s="98">
        <f>SUM(B548:B563)</f>
        <v>1017.26078</v>
      </c>
      <c r="C547" s="99">
        <f t="shared" ref="C547:D547" si="93">SUM(C548:C563)</f>
        <v>1073.8660100000002</v>
      </c>
      <c r="D547" s="99">
        <f t="shared" si="93"/>
        <v>352.73848959999992</v>
      </c>
      <c r="E547" s="100">
        <f>D547/C547</f>
        <v>0.32847532775527544</v>
      </c>
      <c r="F547" s="101">
        <f>SUM(F548:F563)</f>
        <v>1139.3572300000001</v>
      </c>
      <c r="G547" s="102">
        <f t="shared" ref="G547:H547" si="94">SUM(G548:G563)</f>
        <v>1199.225072</v>
      </c>
      <c r="H547" s="102">
        <f t="shared" si="94"/>
        <v>183.49987081</v>
      </c>
      <c r="I547" s="100">
        <f>H547/G547</f>
        <v>0.15301537225532591</v>
      </c>
    </row>
    <row r="548" spans="1:9" x14ac:dyDescent="0.25">
      <c r="A548" s="55" t="s">
        <v>97</v>
      </c>
      <c r="B548" s="32">
        <v>275.37791900000002</v>
      </c>
      <c r="C548" s="33">
        <v>275.37791900000002</v>
      </c>
      <c r="D548" s="33">
        <v>65.86882679</v>
      </c>
      <c r="E548" s="38">
        <f t="shared" ref="E548:E563" si="95">D548/C548</f>
        <v>0.23919429353375277</v>
      </c>
      <c r="F548" s="68">
        <v>48.783346000000002</v>
      </c>
      <c r="G548" s="69">
        <v>48.783346000000002</v>
      </c>
      <c r="H548" s="69">
        <v>8.3781293200000011</v>
      </c>
      <c r="I548" s="70">
        <f t="shared" ref="I548" si="96">H548/G548</f>
        <v>0.17174158820512231</v>
      </c>
    </row>
    <row r="549" spans="1:9" x14ac:dyDescent="0.25">
      <c r="A549" s="55" t="s">
        <v>85</v>
      </c>
      <c r="B549" s="32">
        <v>49.144182999999998</v>
      </c>
      <c r="C549" s="33">
        <v>49.144182999999998</v>
      </c>
      <c r="D549" s="33">
        <v>15.563811939999999</v>
      </c>
      <c r="E549" s="35">
        <f t="shared" si="95"/>
        <v>0.31669693115052905</v>
      </c>
      <c r="F549" s="68">
        <v>38.434399999999997</v>
      </c>
      <c r="G549" s="69">
        <v>38.434399999999997</v>
      </c>
      <c r="H549" s="69">
        <v>25.137441930000001</v>
      </c>
      <c r="I549" s="70">
        <f>H549/G549</f>
        <v>0.65403497725995474</v>
      </c>
    </row>
    <row r="550" spans="1:9" x14ac:dyDescent="0.25">
      <c r="A550" s="50" t="s">
        <v>26</v>
      </c>
      <c r="B550" s="1">
        <v>0.99158000000000002</v>
      </c>
      <c r="C550" s="4">
        <v>0.99158000000000002</v>
      </c>
      <c r="D550" s="4">
        <v>0.26461027000000004</v>
      </c>
      <c r="E550" s="35">
        <f t="shared" si="95"/>
        <v>0.26685720768873922</v>
      </c>
      <c r="F550" s="39" t="s">
        <v>16</v>
      </c>
      <c r="G550" s="40" t="s">
        <v>16</v>
      </c>
      <c r="H550" s="40" t="s">
        <v>16</v>
      </c>
      <c r="I550" s="9" t="s">
        <v>16</v>
      </c>
    </row>
    <row r="551" spans="1:9" x14ac:dyDescent="0.25">
      <c r="A551" s="50" t="s">
        <v>86</v>
      </c>
      <c r="B551" s="1">
        <v>40.719161999999997</v>
      </c>
      <c r="C551" s="4">
        <v>40.719161999999997</v>
      </c>
      <c r="D551" s="4">
        <v>15.651714890000001</v>
      </c>
      <c r="E551" s="35">
        <f t="shared" si="95"/>
        <v>0.38438204818655164</v>
      </c>
      <c r="F551" s="22">
        <v>18.18</v>
      </c>
      <c r="G551" s="23">
        <v>18.18</v>
      </c>
      <c r="H551" s="23">
        <v>7.7636881100000004</v>
      </c>
      <c r="I551" s="9">
        <f t="shared" ref="I551:I554" si="97">H551/G551</f>
        <v>0.42704555060506055</v>
      </c>
    </row>
    <row r="552" spans="1:9" x14ac:dyDescent="0.25">
      <c r="A552" s="50" t="s">
        <v>27</v>
      </c>
      <c r="B552" s="1">
        <v>145.59217200000001</v>
      </c>
      <c r="C552" s="4">
        <v>145.295906</v>
      </c>
      <c r="D552" s="4">
        <v>45.942502380000001</v>
      </c>
      <c r="E552" s="35">
        <f t="shared" si="95"/>
        <v>0.31619956573311847</v>
      </c>
      <c r="F552" s="22">
        <v>172.20079999999999</v>
      </c>
      <c r="G552" s="23">
        <v>172.49706599999999</v>
      </c>
      <c r="H552" s="23">
        <v>20.286901390000001</v>
      </c>
      <c r="I552" s="9">
        <f t="shared" si="97"/>
        <v>0.11760722579478541</v>
      </c>
    </row>
    <row r="553" spans="1:9" x14ac:dyDescent="0.25">
      <c r="A553" s="50" t="s">
        <v>87</v>
      </c>
      <c r="B553" s="1">
        <v>7.6831469999999999</v>
      </c>
      <c r="C553" s="4">
        <v>7.6831469999999999</v>
      </c>
      <c r="D553" s="4">
        <v>2.4686653999999999</v>
      </c>
      <c r="E553" s="35">
        <f t="shared" si="95"/>
        <v>0.32130914584869974</v>
      </c>
      <c r="F553" s="22">
        <v>61.020299999999999</v>
      </c>
      <c r="G553" s="23">
        <v>97.660544000000002</v>
      </c>
      <c r="H553" s="23">
        <v>46.517482360000002</v>
      </c>
      <c r="I553" s="9">
        <f t="shared" si="97"/>
        <v>0.47631807539388682</v>
      </c>
    </row>
    <row r="554" spans="1:9" x14ac:dyDescent="0.25">
      <c r="A554" s="50" t="s">
        <v>88</v>
      </c>
      <c r="B554" s="16">
        <v>1.361148</v>
      </c>
      <c r="C554" s="17">
        <v>1.361148</v>
      </c>
      <c r="D554" s="17">
        <v>0.42726323999999999</v>
      </c>
      <c r="E554" s="35">
        <f t="shared" si="95"/>
        <v>0.31389917922224475</v>
      </c>
      <c r="F554" s="16">
        <v>0.2394</v>
      </c>
      <c r="G554" s="17">
        <v>0.2394</v>
      </c>
      <c r="H554" s="17">
        <v>9.1912590000000002E-2</v>
      </c>
      <c r="I554" s="9">
        <f t="shared" si="97"/>
        <v>0.38392894736842104</v>
      </c>
    </row>
    <row r="555" spans="1:9" x14ac:dyDescent="0.25">
      <c r="A555" s="50" t="s">
        <v>98</v>
      </c>
      <c r="B555" s="16">
        <v>2.9946999999999999</v>
      </c>
      <c r="C555" s="17">
        <v>2.9946999999999999</v>
      </c>
      <c r="D555" s="17">
        <v>0.71078426000000006</v>
      </c>
      <c r="E555" s="35">
        <f t="shared" si="95"/>
        <v>0.23734740040738642</v>
      </c>
      <c r="F555" s="45" t="s">
        <v>16</v>
      </c>
      <c r="G555" s="46" t="s">
        <v>16</v>
      </c>
      <c r="H555" s="46" t="s">
        <v>16</v>
      </c>
      <c r="I555" s="9" t="s">
        <v>16</v>
      </c>
    </row>
    <row r="556" spans="1:9" x14ac:dyDescent="0.25">
      <c r="A556" s="50" t="s">
        <v>99</v>
      </c>
      <c r="B556" s="16">
        <v>122.1542</v>
      </c>
      <c r="C556" s="17">
        <v>120.1542</v>
      </c>
      <c r="D556" s="17">
        <v>45.60802399</v>
      </c>
      <c r="E556" s="35">
        <f t="shared" si="95"/>
        <v>0.37957910743028539</v>
      </c>
      <c r="F556" s="82">
        <v>180.47976800000001</v>
      </c>
      <c r="G556" s="83">
        <v>182.47976800000001</v>
      </c>
      <c r="H556" s="83">
        <v>49.526386009999996</v>
      </c>
      <c r="I556" s="9">
        <f t="shared" ref="I556:I563" si="98">H556/G556</f>
        <v>0.27140754590393823</v>
      </c>
    </row>
    <row r="557" spans="1:9" x14ac:dyDescent="0.25">
      <c r="A557" s="50" t="s">
        <v>89</v>
      </c>
      <c r="B557" s="1">
        <v>9.6793960000000006</v>
      </c>
      <c r="C557" s="4">
        <v>12.290476</v>
      </c>
      <c r="D557" s="4">
        <v>4.52313966</v>
      </c>
      <c r="E557" s="35">
        <f t="shared" si="95"/>
        <v>0.36801989280154812</v>
      </c>
      <c r="F557" s="22">
        <v>6.8538839999999999</v>
      </c>
      <c r="G557" s="23">
        <v>16.529774</v>
      </c>
      <c r="H557" s="23">
        <v>9.394764949999999</v>
      </c>
      <c r="I557" s="9">
        <f t="shared" si="98"/>
        <v>0.56835410756372107</v>
      </c>
    </row>
    <row r="558" spans="1:9" x14ac:dyDescent="0.25">
      <c r="A558" s="50" t="s">
        <v>105</v>
      </c>
      <c r="B558" s="1">
        <v>62.078699999999998</v>
      </c>
      <c r="C558" s="4">
        <v>91.332102000000006</v>
      </c>
      <c r="D558" s="4">
        <v>42.940007139999999</v>
      </c>
      <c r="E558" s="35">
        <f t="shared" si="95"/>
        <v>0.47015240205464665</v>
      </c>
      <c r="F558" s="22">
        <v>563.88599999999997</v>
      </c>
      <c r="G558" s="23">
        <v>564.43076799999994</v>
      </c>
      <c r="H558" s="23">
        <v>4.0791015699999997</v>
      </c>
      <c r="I558" s="9">
        <f t="shared" si="98"/>
        <v>7.2269298579414089E-3</v>
      </c>
    </row>
    <row r="559" spans="1:9" x14ac:dyDescent="0.25">
      <c r="A559" s="50" t="s">
        <v>35</v>
      </c>
      <c r="B559" s="1">
        <v>119.775536</v>
      </c>
      <c r="C559" s="4">
        <v>144.77553599999999</v>
      </c>
      <c r="D559" s="4">
        <v>50.294498009999998</v>
      </c>
      <c r="E559" s="35">
        <f t="shared" si="95"/>
        <v>0.3473963861546332</v>
      </c>
      <c r="F559" s="22">
        <v>9.346819</v>
      </c>
      <c r="G559" s="23">
        <v>9.346819</v>
      </c>
      <c r="H559" s="23">
        <v>1.5591672400000001</v>
      </c>
      <c r="I559" s="9">
        <f t="shared" si="98"/>
        <v>0.1668126065135101</v>
      </c>
    </row>
    <row r="560" spans="1:9" x14ac:dyDescent="0.25">
      <c r="A560" s="50" t="s">
        <v>32</v>
      </c>
      <c r="B560" s="1">
        <v>100.73950000000001</v>
      </c>
      <c r="C560" s="4">
        <v>100.73950000000001</v>
      </c>
      <c r="D560" s="4">
        <v>33.038509070000003</v>
      </c>
      <c r="E560" s="35">
        <f t="shared" si="95"/>
        <v>0.32795982777361415</v>
      </c>
      <c r="F560" s="22">
        <v>6.6818</v>
      </c>
      <c r="G560" s="23">
        <v>6.6818</v>
      </c>
      <c r="H560" s="23">
        <v>0.67917332999999991</v>
      </c>
      <c r="I560" s="9">
        <f t="shared" si="98"/>
        <v>0.10164526474901971</v>
      </c>
    </row>
    <row r="561" spans="1:9" x14ac:dyDescent="0.25">
      <c r="A561" s="50" t="s">
        <v>30</v>
      </c>
      <c r="B561" s="1">
        <v>24.508593000000001</v>
      </c>
      <c r="C561" s="4">
        <v>26.508593000000001</v>
      </c>
      <c r="D561" s="4">
        <v>9.6076224200000002</v>
      </c>
      <c r="E561" s="35">
        <f t="shared" si="95"/>
        <v>0.36243426499475095</v>
      </c>
      <c r="F561" s="22">
        <v>11.75526</v>
      </c>
      <c r="G561" s="23">
        <v>13.25526</v>
      </c>
      <c r="H561" s="23">
        <v>2.9552558100000001</v>
      </c>
      <c r="I561" s="9">
        <f t="shared" si="98"/>
        <v>0.22294966752821146</v>
      </c>
    </row>
    <row r="562" spans="1:9" x14ac:dyDescent="0.25">
      <c r="A562" s="50" t="s">
        <v>90</v>
      </c>
      <c r="B562" s="1">
        <v>5.1401110000000001</v>
      </c>
      <c r="C562" s="4">
        <v>5.0941619999999999</v>
      </c>
      <c r="D562" s="4">
        <v>1.8739839599999999</v>
      </c>
      <c r="E562" s="35">
        <f t="shared" si="95"/>
        <v>0.36786893703027113</v>
      </c>
      <c r="F562" s="22">
        <v>4.3344529999999999</v>
      </c>
      <c r="G562" s="23">
        <v>4.3804020000000001</v>
      </c>
      <c r="H562" s="23">
        <v>0.78938651999999998</v>
      </c>
      <c r="I562" s="9">
        <f t="shared" si="98"/>
        <v>0.18020869317473601</v>
      </c>
    </row>
    <row r="563" spans="1:9" ht="15.75" thickBot="1" x14ac:dyDescent="0.3">
      <c r="A563" s="50" t="s">
        <v>91</v>
      </c>
      <c r="B563" s="28">
        <v>49.320732999999997</v>
      </c>
      <c r="C563" s="29">
        <v>49.403695999999997</v>
      </c>
      <c r="D563" s="29">
        <v>17.954526179999998</v>
      </c>
      <c r="E563" s="36">
        <f t="shared" si="95"/>
        <v>0.36342475631782689</v>
      </c>
      <c r="F563" s="76">
        <v>17.161000000000001</v>
      </c>
      <c r="G563" s="77">
        <v>26.325724999999998</v>
      </c>
      <c r="H563" s="77">
        <v>6.34107968</v>
      </c>
      <c r="I563" s="67">
        <f t="shared" si="98"/>
        <v>0.24087008733852536</v>
      </c>
    </row>
    <row r="564" spans="1:9" ht="15.75" thickBot="1" x14ac:dyDescent="0.3">
      <c r="A564" s="18" t="s">
        <v>107</v>
      </c>
      <c r="B564" s="71">
        <f>SUM(B565:B572)</f>
        <v>1068.9871700000001</v>
      </c>
      <c r="C564" s="72">
        <f t="shared" ref="C564:D564" si="99">SUM(C565:C572)</f>
        <v>1068.9816700000001</v>
      </c>
      <c r="D564" s="72">
        <f t="shared" si="99"/>
        <v>411.27633512000006</v>
      </c>
      <c r="E564" s="73">
        <f>D564/C564</f>
        <v>0.3847365643977787</v>
      </c>
      <c r="F564" s="75">
        <f>SUM(F565:F572)</f>
        <v>1927.39651</v>
      </c>
      <c r="G564" s="74">
        <f t="shared" ref="G564:H564" si="100">SUM(G565:G572)</f>
        <v>1930.1020099999998</v>
      </c>
      <c r="H564" s="74">
        <f t="shared" si="100"/>
        <v>868.29439241</v>
      </c>
      <c r="I564" s="73">
        <f>H564/G564</f>
        <v>0.44986968974246083</v>
      </c>
    </row>
    <row r="565" spans="1:9" x14ac:dyDescent="0.25">
      <c r="A565" s="50" t="s">
        <v>92</v>
      </c>
      <c r="B565" s="32">
        <v>23.249666999999999</v>
      </c>
      <c r="C565" s="33">
        <v>23.244167000000001</v>
      </c>
      <c r="D565" s="33">
        <v>7.3017190899999997</v>
      </c>
      <c r="E565" s="38">
        <f t="shared" ref="E565:E572" si="101">D565/C565</f>
        <v>0.31413124376537133</v>
      </c>
      <c r="F565" s="78">
        <v>7.7005929999999996</v>
      </c>
      <c r="G565" s="79">
        <v>7.7060930000000001</v>
      </c>
      <c r="H565" s="79">
        <v>2.6319910000000002</v>
      </c>
      <c r="I565" s="70">
        <f t="shared" ref="I565:I566" si="102">H565/G565</f>
        <v>0.34154674748929192</v>
      </c>
    </row>
    <row r="566" spans="1:9" x14ac:dyDescent="0.25">
      <c r="A566" s="50" t="s">
        <v>37</v>
      </c>
      <c r="B566" s="1">
        <v>8.3779570000000003</v>
      </c>
      <c r="C566" s="4">
        <v>8.3779570000000003</v>
      </c>
      <c r="D566" s="4">
        <v>1.7677857800000001</v>
      </c>
      <c r="E566" s="35">
        <f t="shared" si="101"/>
        <v>0.21100439880510249</v>
      </c>
      <c r="F566" s="2">
        <v>1.405</v>
      </c>
      <c r="G566" s="3">
        <v>1.405</v>
      </c>
      <c r="H566" s="3">
        <v>7.3263969999999998E-2</v>
      </c>
      <c r="I566" s="9">
        <f t="shared" si="102"/>
        <v>5.2145174377224199E-2</v>
      </c>
    </row>
    <row r="567" spans="1:9" x14ac:dyDescent="0.25">
      <c r="A567" s="50" t="s">
        <v>93</v>
      </c>
      <c r="B567" s="1">
        <v>28.23216</v>
      </c>
      <c r="C567" s="4">
        <v>28.23216</v>
      </c>
      <c r="D567" s="4">
        <v>8.3503670000000003</v>
      </c>
      <c r="E567" s="35">
        <f t="shared" si="101"/>
        <v>0.29577499560784581</v>
      </c>
      <c r="F567" s="2">
        <v>76.628013999999993</v>
      </c>
      <c r="G567" s="3">
        <v>76.628013999999993</v>
      </c>
      <c r="H567" s="3">
        <v>23.77288368</v>
      </c>
      <c r="I567" s="9">
        <f>H567/G567</f>
        <v>0.31023750243611953</v>
      </c>
    </row>
    <row r="568" spans="1:9" x14ac:dyDescent="0.25">
      <c r="A568" s="56" t="s">
        <v>94</v>
      </c>
      <c r="B568" s="1">
        <v>10.706635</v>
      </c>
      <c r="C568" s="4">
        <v>10.706635</v>
      </c>
      <c r="D568" s="4">
        <v>3.3169948300000001</v>
      </c>
      <c r="E568" s="35">
        <f t="shared" si="101"/>
        <v>0.30980740727595552</v>
      </c>
      <c r="F568" s="2">
        <v>4.7192999999999996</v>
      </c>
      <c r="G568" s="3">
        <v>7.4192999999999998</v>
      </c>
      <c r="H568" s="3">
        <v>1.27903229</v>
      </c>
      <c r="I568" s="9">
        <f>H568/G568</f>
        <v>0.17239258285822112</v>
      </c>
    </row>
    <row r="569" spans="1:9" x14ac:dyDescent="0.25">
      <c r="A569" s="56" t="s">
        <v>100</v>
      </c>
      <c r="B569" s="1">
        <v>608.37710000000004</v>
      </c>
      <c r="C569" s="4">
        <v>608.37710000000004</v>
      </c>
      <c r="D569" s="4">
        <v>207.32955000000001</v>
      </c>
      <c r="E569" s="35">
        <f t="shared" si="101"/>
        <v>0.34079118033864192</v>
      </c>
      <c r="F569" s="2">
        <v>1291.3154</v>
      </c>
      <c r="G569" s="3">
        <v>1291.3154</v>
      </c>
      <c r="H569" s="3">
        <v>556.07996000000003</v>
      </c>
      <c r="I569" s="9">
        <f t="shared" ref="I569:I570" si="103">H569/G569</f>
        <v>0.43063062672372687</v>
      </c>
    </row>
    <row r="570" spans="1:9" x14ac:dyDescent="0.25">
      <c r="A570" s="56" t="s">
        <v>101</v>
      </c>
      <c r="B570" s="1">
        <v>370.10353500000002</v>
      </c>
      <c r="C570" s="4">
        <v>370.10353500000002</v>
      </c>
      <c r="D570" s="4">
        <v>178.90398300000001</v>
      </c>
      <c r="E570" s="35">
        <f t="shared" si="101"/>
        <v>0.48338901437404536</v>
      </c>
      <c r="F570" s="2">
        <v>526.93190000000004</v>
      </c>
      <c r="G570" s="3">
        <v>526.93190000000004</v>
      </c>
      <c r="H570" s="3">
        <v>282.40251999999998</v>
      </c>
      <c r="I570" s="9">
        <f t="shared" si="103"/>
        <v>0.53593741430344222</v>
      </c>
    </row>
    <row r="571" spans="1:9" x14ac:dyDescent="0.25">
      <c r="A571" s="57" t="s">
        <v>95</v>
      </c>
      <c r="B571" s="1">
        <v>14.148</v>
      </c>
      <c r="C571" s="4">
        <v>14.148</v>
      </c>
      <c r="D571" s="4">
        <v>2.1139260899999996</v>
      </c>
      <c r="E571" s="35">
        <f t="shared" si="101"/>
        <v>0.14941518871925358</v>
      </c>
      <c r="F571" s="2">
        <v>0.12443899999999999</v>
      </c>
      <c r="G571" s="3">
        <v>0.12443899999999999</v>
      </c>
      <c r="H571" s="3">
        <v>2.4313419999999999E-2</v>
      </c>
      <c r="I571" s="9">
        <f>H571/G571</f>
        <v>0.19538424448926783</v>
      </c>
    </row>
    <row r="572" spans="1:9" ht="15.75" thickBot="1" x14ac:dyDescent="0.3">
      <c r="A572" s="58" t="s">
        <v>96</v>
      </c>
      <c r="B572" s="30">
        <v>5.792116</v>
      </c>
      <c r="C572" s="31">
        <v>5.792116</v>
      </c>
      <c r="D572" s="31">
        <v>2.1920093299999999</v>
      </c>
      <c r="E572" s="37">
        <f t="shared" si="101"/>
        <v>0.37844707012083317</v>
      </c>
      <c r="F572" s="24">
        <v>18.571864000000001</v>
      </c>
      <c r="G572" s="25">
        <v>18.571864000000001</v>
      </c>
      <c r="H572" s="25">
        <v>2.0304280500000003</v>
      </c>
      <c r="I572" s="15">
        <f t="shared" ref="I572" si="104">H572/G572</f>
        <v>0.10932817782856907</v>
      </c>
    </row>
    <row r="573" spans="1:9" x14ac:dyDescent="0.25">
      <c r="A573" s="115" t="s">
        <v>125</v>
      </c>
      <c r="B573" s="115"/>
      <c r="C573" s="115"/>
      <c r="D573" s="115"/>
      <c r="E573" s="115"/>
      <c r="F573" s="116" t="s">
        <v>124</v>
      </c>
      <c r="G573" s="116"/>
      <c r="H573" s="116"/>
      <c r="I573" s="116"/>
    </row>
    <row r="574" spans="1:9" x14ac:dyDescent="0.25">
      <c r="A574" s="117" t="s">
        <v>40</v>
      </c>
      <c r="B574" s="118"/>
      <c r="C574" s="118"/>
      <c r="D574" s="118"/>
      <c r="E574" s="118"/>
      <c r="F574" s="118"/>
      <c r="G574" s="118"/>
      <c r="H574" s="118"/>
      <c r="I574" s="118"/>
    </row>
    <row r="575" spans="1:9" x14ac:dyDescent="0.25">
      <c r="A575" s="119"/>
      <c r="B575" s="119"/>
      <c r="C575" s="119"/>
      <c r="D575" s="119"/>
      <c r="E575" s="119"/>
      <c r="F575" s="119"/>
      <c r="G575" s="119"/>
      <c r="H575" s="119"/>
      <c r="I575" s="119"/>
    </row>
    <row r="576" spans="1:9" x14ac:dyDescent="0.25">
      <c r="A576" s="128" t="s">
        <v>0</v>
      </c>
      <c r="B576" s="128"/>
      <c r="C576" s="128"/>
      <c r="D576" s="128"/>
      <c r="E576" s="128"/>
      <c r="F576" s="128"/>
      <c r="G576" s="128"/>
      <c r="H576" s="128"/>
      <c r="I576" s="128"/>
    </row>
    <row r="577" spans="1:9" x14ac:dyDescent="0.25">
      <c r="A577" s="128" t="s">
        <v>1</v>
      </c>
      <c r="B577" s="128"/>
      <c r="C577" s="128"/>
      <c r="D577" s="128"/>
      <c r="E577" s="128"/>
      <c r="F577" s="128"/>
      <c r="G577" s="128"/>
      <c r="H577" s="128"/>
      <c r="I577" s="128"/>
    </row>
    <row r="578" spans="1:9" x14ac:dyDescent="0.25">
      <c r="A578" s="129" t="s">
        <v>39</v>
      </c>
      <c r="B578" s="129"/>
      <c r="C578" s="129"/>
      <c r="D578" s="129"/>
      <c r="E578" s="129"/>
      <c r="F578" s="129"/>
      <c r="G578" s="129"/>
      <c r="H578" s="129"/>
      <c r="I578" s="129"/>
    </row>
    <row r="579" spans="1:9" x14ac:dyDescent="0.25">
      <c r="A579" s="129" t="s">
        <v>102</v>
      </c>
      <c r="B579" s="129"/>
      <c r="C579" s="129"/>
      <c r="D579" s="129"/>
      <c r="E579" s="129"/>
      <c r="F579" s="129"/>
      <c r="G579" s="129"/>
      <c r="H579" s="129"/>
      <c r="I579" s="129"/>
    </row>
    <row r="580" spans="1:9" x14ac:dyDescent="0.25">
      <c r="A580" s="129" t="s">
        <v>122</v>
      </c>
      <c r="B580" s="129"/>
      <c r="C580" s="129"/>
      <c r="D580" s="129"/>
      <c r="E580" s="129"/>
      <c r="F580" s="129"/>
      <c r="G580" s="129"/>
      <c r="H580" s="129"/>
      <c r="I580" s="129"/>
    </row>
    <row r="581" spans="1:9" x14ac:dyDescent="0.25">
      <c r="A581" s="120" t="s">
        <v>2</v>
      </c>
      <c r="B581" s="120"/>
      <c r="C581" s="120"/>
      <c r="D581" s="120"/>
      <c r="E581" s="120"/>
      <c r="F581" s="120"/>
      <c r="G581" s="120"/>
      <c r="H581" s="120"/>
      <c r="I581" s="120"/>
    </row>
    <row r="582" spans="1:9" ht="6" customHeight="1" thickBot="1" x14ac:dyDescent="0.3">
      <c r="A582" s="121"/>
      <c r="B582" s="121"/>
      <c r="C582" s="121"/>
      <c r="D582" s="121"/>
      <c r="E582" s="121"/>
      <c r="F582" s="121"/>
      <c r="G582" s="121"/>
      <c r="H582" s="121"/>
      <c r="I582" s="121"/>
    </row>
    <row r="583" spans="1:9" x14ac:dyDescent="0.25">
      <c r="A583" s="122" t="s">
        <v>3</v>
      </c>
      <c r="B583" s="124" t="s">
        <v>4</v>
      </c>
      <c r="C583" s="125"/>
      <c r="D583" s="125"/>
      <c r="E583" s="126"/>
      <c r="F583" s="124" t="s">
        <v>5</v>
      </c>
      <c r="G583" s="125"/>
      <c r="H583" s="125"/>
      <c r="I583" s="127"/>
    </row>
    <row r="584" spans="1:9" ht="30.75" thickBot="1" x14ac:dyDescent="0.3">
      <c r="A584" s="123"/>
      <c r="B584" s="84" t="s">
        <v>6</v>
      </c>
      <c r="C584" s="85" t="s">
        <v>7</v>
      </c>
      <c r="D584" s="85" t="s">
        <v>8</v>
      </c>
      <c r="E584" s="86" t="s">
        <v>9</v>
      </c>
      <c r="F584" s="87" t="s">
        <v>6</v>
      </c>
      <c r="G584" s="85" t="s">
        <v>7</v>
      </c>
      <c r="H584" s="85" t="s">
        <v>8</v>
      </c>
      <c r="I584" s="88" t="s">
        <v>9</v>
      </c>
    </row>
    <row r="585" spans="1:9" ht="15.75" thickBot="1" x14ac:dyDescent="0.3">
      <c r="A585" s="43" t="s">
        <v>33</v>
      </c>
      <c r="B585" s="90">
        <f>B587+B618+B662+B680</f>
        <v>20398.888833999998</v>
      </c>
      <c r="C585" s="91">
        <f>C587+C618+C662+C680</f>
        <v>20468.189662999997</v>
      </c>
      <c r="D585" s="91">
        <f>D587+D618+D662+D680</f>
        <v>10175.02621317</v>
      </c>
      <c r="E585" s="92">
        <f>D585/C585</f>
        <v>0.49711412590451143</v>
      </c>
      <c r="F585" s="64">
        <f>F587+F618+F662+F680</f>
        <v>10291.506385999999</v>
      </c>
      <c r="G585" s="65">
        <f>G587+G618+G662+G680</f>
        <v>11010.616323</v>
      </c>
      <c r="H585" s="65">
        <f>H587+H618+H662+H680</f>
        <v>4678.11746253</v>
      </c>
      <c r="I585" s="66">
        <f>H585/G585</f>
        <v>0.42487335179938229</v>
      </c>
    </row>
    <row r="586" spans="1:9" ht="15.75" thickBot="1" x14ac:dyDescent="0.3">
      <c r="A586" s="63" t="s">
        <v>10</v>
      </c>
      <c r="B586" s="95">
        <f>B587+B618+B662+B680-B663-B670-B671-B685-B686</f>
        <v>19019.881379999999</v>
      </c>
      <c r="C586" s="96">
        <f>C587+C618+C662+C680-C663-C670-C671-C685-C686</f>
        <v>19091.182208999999</v>
      </c>
      <c r="D586" s="96">
        <f>D587+D618+D662+D680-D663-D670-D671-D685-D686</f>
        <v>9556.1541738999986</v>
      </c>
      <c r="E586" s="42">
        <f>D586/C586</f>
        <v>0.50055329571968676</v>
      </c>
      <c r="F586" s="89">
        <f>F587+F618+F662+F680-F625-F663-F671-F685-F686</f>
        <v>6551.2933030000004</v>
      </c>
      <c r="G586" s="89">
        <f>G587+G618+G662+G680-G625-G663-G671-G685-G686</f>
        <v>7268.4032400000015</v>
      </c>
      <c r="H586" s="89">
        <f>H587+H618+H662+H680-H625-H663-H671-H685-H686</f>
        <v>2795.1198560099997</v>
      </c>
      <c r="I586" s="19">
        <f>H586/G586</f>
        <v>0.38455762066525068</v>
      </c>
    </row>
    <row r="587" spans="1:9" ht="15.75" thickBot="1" x14ac:dyDescent="0.3">
      <c r="A587" s="44" t="s">
        <v>11</v>
      </c>
      <c r="B587" s="93">
        <f>SUM(B588:B617)</f>
        <v>12115.912067999998</v>
      </c>
      <c r="C587" s="41">
        <f>SUM(C588:C617)</f>
        <v>12117.516686999999</v>
      </c>
      <c r="D587" s="41">
        <f>SUM(D588:D617)</f>
        <v>6645.0556750800006</v>
      </c>
      <c r="E587" s="94">
        <f>D587/C587</f>
        <v>0.54838428093183456</v>
      </c>
      <c r="F587" s="7">
        <f>SUM(F588:F617)</f>
        <v>3764.6958290000007</v>
      </c>
      <c r="G587" s="8">
        <f>SUM(G588:G617)</f>
        <v>4237.4053980000017</v>
      </c>
      <c r="H587" s="8">
        <f>SUM(H588:H617)</f>
        <v>1806.16134887</v>
      </c>
      <c r="I587" s="11">
        <f>H587/G587</f>
        <v>0.4262422825350824</v>
      </c>
    </row>
    <row r="588" spans="1:9" x14ac:dyDescent="0.25">
      <c r="A588" s="49" t="s">
        <v>12</v>
      </c>
      <c r="B588" s="26">
        <v>138.34462500000001</v>
      </c>
      <c r="C588" s="27">
        <v>161.11024699999999</v>
      </c>
      <c r="D588" s="27">
        <v>88.56253079999999</v>
      </c>
      <c r="E588" s="34">
        <f>D588/C588</f>
        <v>0.54970141532959105</v>
      </c>
      <c r="F588" s="20">
        <v>11.655374999999999</v>
      </c>
      <c r="G588" s="21">
        <v>18.180375000000002</v>
      </c>
      <c r="H588" s="21">
        <v>15.991571240000001</v>
      </c>
      <c r="I588" s="12">
        <f>H588/G588</f>
        <v>0.87960623694505746</v>
      </c>
    </row>
    <row r="589" spans="1:9" x14ac:dyDescent="0.25">
      <c r="A589" s="50" t="s">
        <v>13</v>
      </c>
      <c r="B589" s="1">
        <v>123.698171</v>
      </c>
      <c r="C589" s="4">
        <v>145.96571299999999</v>
      </c>
      <c r="D589" s="4">
        <v>57.920062000000001</v>
      </c>
      <c r="E589" s="35">
        <f>D589/C589</f>
        <v>0.39680594031010558</v>
      </c>
      <c r="F589" s="22">
        <v>1.915</v>
      </c>
      <c r="G589" s="23">
        <v>9.5025139999999997</v>
      </c>
      <c r="H589" s="23">
        <v>3.6871282400000003</v>
      </c>
      <c r="I589" s="9">
        <f>H589/G589</f>
        <v>0.38801608079714489</v>
      </c>
    </row>
    <row r="590" spans="1:9" x14ac:dyDescent="0.25">
      <c r="A590" s="50" t="s">
        <v>19</v>
      </c>
      <c r="B590" s="1">
        <v>146.54255499999999</v>
      </c>
      <c r="C590" s="4">
        <v>150.970023</v>
      </c>
      <c r="D590" s="4">
        <v>69.047493700000004</v>
      </c>
      <c r="E590" s="35">
        <f t="shared" ref="E590:E612" si="105">D590/C590</f>
        <v>0.45735896655457225</v>
      </c>
      <c r="F590" s="22">
        <v>45.294116000000002</v>
      </c>
      <c r="G590" s="23">
        <v>67.352704000000003</v>
      </c>
      <c r="H590" s="23">
        <v>44.486032619999996</v>
      </c>
      <c r="I590" s="9">
        <f t="shared" ref="I590:I602" si="106">H590/G590</f>
        <v>0.66049363986930643</v>
      </c>
    </row>
    <row r="591" spans="1:9" x14ac:dyDescent="0.25">
      <c r="A591" s="50" t="s">
        <v>41</v>
      </c>
      <c r="B591" s="1">
        <v>68.008010999999996</v>
      </c>
      <c r="C591" s="4">
        <v>68.984962999999993</v>
      </c>
      <c r="D591" s="4">
        <v>30.129017659999999</v>
      </c>
      <c r="E591" s="35">
        <f t="shared" si="105"/>
        <v>0.43674760918549743</v>
      </c>
      <c r="F591" s="22">
        <v>3.2549999999999999</v>
      </c>
      <c r="G591" s="23">
        <v>3.956</v>
      </c>
      <c r="H591" s="23">
        <v>2.2109505899999999</v>
      </c>
      <c r="I591" s="9">
        <f t="shared" si="106"/>
        <v>0.55888538675429722</v>
      </c>
    </row>
    <row r="592" spans="1:9" x14ac:dyDescent="0.25">
      <c r="A592" s="51" t="s">
        <v>42</v>
      </c>
      <c r="B592" s="1">
        <v>1915.7079530000001</v>
      </c>
      <c r="C592" s="4">
        <v>1915.1592860000001</v>
      </c>
      <c r="D592" s="4">
        <v>903.27201148000006</v>
      </c>
      <c r="E592" s="35">
        <f t="shared" si="105"/>
        <v>0.47164328214525336</v>
      </c>
      <c r="F592" s="22">
        <v>1638.273463</v>
      </c>
      <c r="G592" s="23">
        <v>1614.387258</v>
      </c>
      <c r="H592" s="23">
        <v>290.47888889000001</v>
      </c>
      <c r="I592" s="9">
        <f t="shared" si="106"/>
        <v>0.17993135627808579</v>
      </c>
    </row>
    <row r="593" spans="1:9" x14ac:dyDescent="0.25">
      <c r="A593" s="52" t="s">
        <v>43</v>
      </c>
      <c r="B593" s="1">
        <v>27.702269000000001</v>
      </c>
      <c r="C593" s="4">
        <v>27.698768999999999</v>
      </c>
      <c r="D593" s="4">
        <v>11.86854963</v>
      </c>
      <c r="E593" s="35">
        <f t="shared" si="105"/>
        <v>0.42848653779523566</v>
      </c>
      <c r="F593" s="22">
        <v>1.2581</v>
      </c>
      <c r="G593" s="23">
        <v>1.2616000000000001</v>
      </c>
      <c r="H593" s="23">
        <v>0.53155752000000001</v>
      </c>
      <c r="I593" s="9">
        <f t="shared" si="106"/>
        <v>0.42133601775523144</v>
      </c>
    </row>
    <row r="594" spans="1:9" x14ac:dyDescent="0.25">
      <c r="A594" s="52" t="s">
        <v>44</v>
      </c>
      <c r="B594" s="1">
        <v>30.403946000000001</v>
      </c>
      <c r="C594" s="4">
        <v>30.403946000000001</v>
      </c>
      <c r="D594" s="4">
        <v>14.362724609999999</v>
      </c>
      <c r="E594" s="35">
        <f t="shared" si="105"/>
        <v>0.4723967280431296</v>
      </c>
      <c r="F594" s="22">
        <v>665.26155100000005</v>
      </c>
      <c r="G594" s="23">
        <v>672.58363999999995</v>
      </c>
      <c r="H594" s="23">
        <v>264.93183527999997</v>
      </c>
      <c r="I594" s="9">
        <f t="shared" si="106"/>
        <v>0.39390169418929072</v>
      </c>
    </row>
    <row r="595" spans="1:9" x14ac:dyDescent="0.25">
      <c r="A595" s="50" t="s">
        <v>45</v>
      </c>
      <c r="B595" s="1">
        <v>66.637037000000007</v>
      </c>
      <c r="C595" s="4">
        <v>67.058980000000005</v>
      </c>
      <c r="D595" s="4">
        <v>30.319983879999999</v>
      </c>
      <c r="E595" s="35">
        <f t="shared" si="105"/>
        <v>0.45213905550009853</v>
      </c>
      <c r="F595" s="22">
        <v>127.50920000000001</v>
      </c>
      <c r="G595" s="23">
        <v>144.94533300000001</v>
      </c>
      <c r="H595" s="23">
        <v>107.74612206</v>
      </c>
      <c r="I595" s="9">
        <f t="shared" si="106"/>
        <v>0.74335695968907123</v>
      </c>
    </row>
    <row r="596" spans="1:9" x14ac:dyDescent="0.25">
      <c r="A596" s="52" t="s">
        <v>46</v>
      </c>
      <c r="B596" s="1">
        <v>1390.8270990000001</v>
      </c>
      <c r="C596" s="4">
        <v>1395.950756</v>
      </c>
      <c r="D596" s="4">
        <v>594.93314719000011</v>
      </c>
      <c r="E596" s="35">
        <f t="shared" si="105"/>
        <v>0.42618490991382801</v>
      </c>
      <c r="F596" s="22">
        <v>506.46143699999999</v>
      </c>
      <c r="G596" s="23">
        <v>509.04097899999999</v>
      </c>
      <c r="H596" s="23">
        <v>276.63727276999998</v>
      </c>
      <c r="I596" s="9">
        <f t="shared" si="106"/>
        <v>0.54344794266553531</v>
      </c>
    </row>
    <row r="597" spans="1:9" x14ac:dyDescent="0.25">
      <c r="A597" s="53" t="s">
        <v>47</v>
      </c>
      <c r="B597" s="1">
        <v>36.089022</v>
      </c>
      <c r="C597" s="4">
        <v>35.982464</v>
      </c>
      <c r="D597" s="4">
        <v>15.46357482</v>
      </c>
      <c r="E597" s="35">
        <f t="shared" si="105"/>
        <v>0.42975308250152072</v>
      </c>
      <c r="F597" s="22">
        <v>6.125</v>
      </c>
      <c r="G597" s="23">
        <v>6.2315579999999997</v>
      </c>
      <c r="H597" s="23">
        <v>1.76268099</v>
      </c>
      <c r="I597" s="9">
        <f t="shared" si="106"/>
        <v>0.28286360971044483</v>
      </c>
    </row>
    <row r="598" spans="1:9" x14ac:dyDescent="0.25">
      <c r="A598" s="53" t="s">
        <v>48</v>
      </c>
      <c r="B598" s="1">
        <v>14.442424000000001</v>
      </c>
      <c r="C598" s="4">
        <v>14.442424000000001</v>
      </c>
      <c r="D598" s="4">
        <v>6.5125638399999994</v>
      </c>
      <c r="E598" s="35">
        <f t="shared" si="105"/>
        <v>0.45093287941137855</v>
      </c>
      <c r="F598" s="22">
        <v>103.29583599999999</v>
      </c>
      <c r="G598" s="23">
        <v>245.49893299999999</v>
      </c>
      <c r="H598" s="23">
        <v>230.08317852000002</v>
      </c>
      <c r="I598" s="9">
        <f t="shared" si="106"/>
        <v>0.93720642981368896</v>
      </c>
    </row>
    <row r="599" spans="1:9" x14ac:dyDescent="0.25">
      <c r="A599" s="53" t="s">
        <v>49</v>
      </c>
      <c r="B599" s="1">
        <v>499.03449999999998</v>
      </c>
      <c r="C599" s="4">
        <v>585.86885900000004</v>
      </c>
      <c r="D599" s="4">
        <v>245.58342777999999</v>
      </c>
      <c r="E599" s="35">
        <f t="shared" si="105"/>
        <v>0.41917815566981687</v>
      </c>
      <c r="F599" s="22">
        <v>132.37989999999999</v>
      </c>
      <c r="G599" s="23">
        <v>168.32270800000001</v>
      </c>
      <c r="H599" s="23">
        <v>91.701704379999995</v>
      </c>
      <c r="I599" s="9">
        <f t="shared" si="106"/>
        <v>0.54479698829465117</v>
      </c>
    </row>
    <row r="600" spans="1:9" x14ac:dyDescent="0.25">
      <c r="A600" s="53" t="s">
        <v>50</v>
      </c>
      <c r="B600" s="1">
        <v>107.804514</v>
      </c>
      <c r="C600" s="4">
        <v>131.72681600000001</v>
      </c>
      <c r="D600" s="4">
        <v>66.523037299999999</v>
      </c>
      <c r="E600" s="35">
        <f t="shared" si="105"/>
        <v>0.50500755518147489</v>
      </c>
      <c r="F600" s="22">
        <v>24.289570000000001</v>
      </c>
      <c r="G600" s="23">
        <v>28.716459</v>
      </c>
      <c r="H600" s="23">
        <v>12.747030369999999</v>
      </c>
      <c r="I600" s="9">
        <f t="shared" si="106"/>
        <v>0.44389283407122021</v>
      </c>
    </row>
    <row r="601" spans="1:9" x14ac:dyDescent="0.25">
      <c r="A601" s="53" t="s">
        <v>51</v>
      </c>
      <c r="B601" s="1">
        <v>900.29104099999995</v>
      </c>
      <c r="C601" s="4">
        <v>909.99477200000001</v>
      </c>
      <c r="D601" s="4">
        <v>417.65590877</v>
      </c>
      <c r="E601" s="35">
        <f t="shared" si="105"/>
        <v>0.45896517389003194</v>
      </c>
      <c r="F601" s="22">
        <v>45.817999999999998</v>
      </c>
      <c r="G601" s="23">
        <v>63.281269999999999</v>
      </c>
      <c r="H601" s="23">
        <v>49.846049009999994</v>
      </c>
      <c r="I601" s="9">
        <f t="shared" si="106"/>
        <v>0.78769040207315677</v>
      </c>
    </row>
    <row r="602" spans="1:9" x14ac:dyDescent="0.25">
      <c r="A602" s="53" t="s">
        <v>52</v>
      </c>
      <c r="B602" s="1">
        <v>30.231428000000001</v>
      </c>
      <c r="C602" s="4">
        <v>30.196511000000001</v>
      </c>
      <c r="D602" s="4">
        <v>12.9189995</v>
      </c>
      <c r="E602" s="35">
        <f t="shared" si="105"/>
        <v>0.42783086761248673</v>
      </c>
      <c r="F602" s="22">
        <v>254.16719800000001</v>
      </c>
      <c r="G602" s="23">
        <v>400.58045099999998</v>
      </c>
      <c r="H602" s="23">
        <v>271.19313011000003</v>
      </c>
      <c r="I602" s="9">
        <f t="shared" si="106"/>
        <v>0.67700041136056344</v>
      </c>
    </row>
    <row r="603" spans="1:9" x14ac:dyDescent="0.25">
      <c r="A603" s="53" t="s">
        <v>22</v>
      </c>
      <c r="B603" s="1">
        <v>3.478507</v>
      </c>
      <c r="C603" s="4">
        <v>3.478507</v>
      </c>
      <c r="D603" s="4">
        <v>1.4629305400000001</v>
      </c>
      <c r="E603" s="35">
        <f t="shared" si="105"/>
        <v>0.42056277017697541</v>
      </c>
      <c r="F603" s="2" t="s">
        <v>16</v>
      </c>
      <c r="G603" s="3" t="s">
        <v>16</v>
      </c>
      <c r="H603" s="3" t="s">
        <v>16</v>
      </c>
      <c r="I603" s="9" t="s">
        <v>16</v>
      </c>
    </row>
    <row r="604" spans="1:9" x14ac:dyDescent="0.25">
      <c r="A604" s="50" t="s">
        <v>53</v>
      </c>
      <c r="B604" s="1">
        <v>43.159554</v>
      </c>
      <c r="C604" s="4">
        <v>43.792290000000001</v>
      </c>
      <c r="D604" s="4">
        <v>20.232212100000002</v>
      </c>
      <c r="E604" s="35">
        <f t="shared" si="105"/>
        <v>0.46200397604235816</v>
      </c>
      <c r="F604" s="22">
        <v>41.061008000000001</v>
      </c>
      <c r="G604" s="23">
        <v>122.15339899999999</v>
      </c>
      <c r="H604" s="23">
        <v>89.2963393</v>
      </c>
      <c r="I604" s="9">
        <f t="shared" ref="I604:I611" si="107">H604/G604</f>
        <v>0.73101804805284221</v>
      </c>
    </row>
    <row r="605" spans="1:9" x14ac:dyDescent="0.25">
      <c r="A605" s="50" t="s">
        <v>54</v>
      </c>
      <c r="B605" s="1">
        <v>30.941818999999999</v>
      </c>
      <c r="C605" s="4">
        <v>31.487176999999999</v>
      </c>
      <c r="D605" s="4">
        <v>11.61419051</v>
      </c>
      <c r="E605" s="35">
        <f t="shared" si="105"/>
        <v>0.36885461373688727</v>
      </c>
      <c r="F605" s="22">
        <v>69.285537000000005</v>
      </c>
      <c r="G605" s="23">
        <v>75.263867000000005</v>
      </c>
      <c r="H605" s="23">
        <v>24.925955210000001</v>
      </c>
      <c r="I605" s="9">
        <f t="shared" si="107"/>
        <v>0.33118089999282124</v>
      </c>
    </row>
    <row r="606" spans="1:9" x14ac:dyDescent="0.25">
      <c r="A606" s="50" t="s">
        <v>114</v>
      </c>
      <c r="B606" s="1">
        <v>8.8420830000000006</v>
      </c>
      <c r="C606" s="4">
        <v>9.1240070000000006</v>
      </c>
      <c r="D606" s="4">
        <v>2.77131785</v>
      </c>
      <c r="E606" s="35">
        <f t="shared" si="105"/>
        <v>0.30373911922689228</v>
      </c>
      <c r="F606" s="22">
        <v>2.9774790000000002</v>
      </c>
      <c r="G606" s="23">
        <v>2.9855550000000002</v>
      </c>
      <c r="H606" s="23">
        <v>0.51127296999999994</v>
      </c>
      <c r="I606" s="9">
        <f t="shared" si="107"/>
        <v>0.17124888672290409</v>
      </c>
    </row>
    <row r="607" spans="1:9" x14ac:dyDescent="0.25">
      <c r="A607" s="53" t="s">
        <v>17</v>
      </c>
      <c r="B607" s="1">
        <v>333.3304</v>
      </c>
      <c r="C607" s="4">
        <v>329.73039999999997</v>
      </c>
      <c r="D607" s="4">
        <v>128.12930602</v>
      </c>
      <c r="E607" s="35">
        <f t="shared" si="105"/>
        <v>0.38858808899634373</v>
      </c>
      <c r="F607" s="22">
        <v>51.808999999999997</v>
      </c>
      <c r="G607" s="23">
        <v>49.808999999999997</v>
      </c>
      <c r="H607" s="23">
        <v>16.991323480000002</v>
      </c>
      <c r="I607" s="9">
        <f t="shared" si="107"/>
        <v>0.34112958461322257</v>
      </c>
    </row>
    <row r="608" spans="1:9" x14ac:dyDescent="0.25">
      <c r="A608" s="53" t="s">
        <v>21</v>
      </c>
      <c r="B608" s="1">
        <v>260.791425</v>
      </c>
      <c r="C608" s="4">
        <v>260.35093699999999</v>
      </c>
      <c r="D608" s="4">
        <v>110.13673935</v>
      </c>
      <c r="E608" s="35">
        <f t="shared" si="105"/>
        <v>0.42303185315595776</v>
      </c>
      <c r="F608" s="2">
        <v>15.070793999999999</v>
      </c>
      <c r="G608" s="3">
        <v>15.511282</v>
      </c>
      <c r="H608" s="3">
        <v>3.6361116</v>
      </c>
      <c r="I608" s="9">
        <f t="shared" si="107"/>
        <v>0.23441721967275175</v>
      </c>
    </row>
    <row r="609" spans="1:9" x14ac:dyDescent="0.25">
      <c r="A609" s="50" t="s">
        <v>20</v>
      </c>
      <c r="B609" s="1">
        <v>10.22246</v>
      </c>
      <c r="C609" s="4">
        <v>10.22246</v>
      </c>
      <c r="D609" s="4">
        <v>3.8127873399999999</v>
      </c>
      <c r="E609" s="35">
        <f t="shared" si="105"/>
        <v>0.37298138999810221</v>
      </c>
      <c r="F609" s="22">
        <v>1.8916599999999999</v>
      </c>
      <c r="G609" s="23">
        <v>1.8916599999999999</v>
      </c>
      <c r="H609" s="23">
        <v>0.11440863000000001</v>
      </c>
      <c r="I609" s="9">
        <f t="shared" si="107"/>
        <v>6.0480546186946926E-2</v>
      </c>
    </row>
    <row r="610" spans="1:9" x14ac:dyDescent="0.25">
      <c r="A610" s="53" t="s">
        <v>24</v>
      </c>
      <c r="B610" s="1">
        <v>222.52425199999999</v>
      </c>
      <c r="C610" s="4">
        <v>225.405102</v>
      </c>
      <c r="D610" s="4">
        <v>142.12884338999999</v>
      </c>
      <c r="E610" s="35">
        <f t="shared" si="105"/>
        <v>0.63054847529582536</v>
      </c>
      <c r="F610" s="2">
        <v>12.084718000000001</v>
      </c>
      <c r="G610" s="3">
        <v>12.084718000000001</v>
      </c>
      <c r="H610" s="3">
        <v>5.1165219100000003</v>
      </c>
      <c r="I610" s="9">
        <f t="shared" si="107"/>
        <v>0.42338777868047894</v>
      </c>
    </row>
    <row r="611" spans="1:9" x14ac:dyDescent="0.25">
      <c r="A611" s="53" t="s">
        <v>15</v>
      </c>
      <c r="B611" s="1">
        <v>16.945007</v>
      </c>
      <c r="C611" s="4">
        <v>16.945007</v>
      </c>
      <c r="D611" s="4">
        <v>5.9733706900000003</v>
      </c>
      <c r="E611" s="35">
        <f t="shared" si="105"/>
        <v>0.35251509131864034</v>
      </c>
      <c r="F611" s="39">
        <v>1</v>
      </c>
      <c r="G611" s="40">
        <v>1</v>
      </c>
      <c r="H611" s="40">
        <v>0.45992235999999997</v>
      </c>
      <c r="I611" s="9">
        <f t="shared" si="107"/>
        <v>0.45992235999999997</v>
      </c>
    </row>
    <row r="612" spans="1:9" x14ac:dyDescent="0.25">
      <c r="A612" s="50" t="s">
        <v>55</v>
      </c>
      <c r="B612" s="1">
        <v>2.4702000000000002</v>
      </c>
      <c r="C612" s="4">
        <v>2.4702000000000002</v>
      </c>
      <c r="D612" s="4">
        <v>0</v>
      </c>
      <c r="E612" s="35">
        <f t="shared" si="105"/>
        <v>0</v>
      </c>
      <c r="F612" s="39" t="s">
        <v>16</v>
      </c>
      <c r="G612" s="40" t="s">
        <v>16</v>
      </c>
      <c r="H612" s="40" t="s">
        <v>16</v>
      </c>
      <c r="I612" s="9" t="s">
        <v>16</v>
      </c>
    </row>
    <row r="613" spans="1:9" x14ac:dyDescent="0.25">
      <c r="A613" s="50" t="s">
        <v>18</v>
      </c>
      <c r="B613" s="1">
        <v>39.091703000000003</v>
      </c>
      <c r="C613" s="4">
        <v>39.578436000000004</v>
      </c>
      <c r="D613" s="4">
        <v>17.836389260000001</v>
      </c>
      <c r="E613" s="35">
        <f>D613/C613</f>
        <v>0.4506592746615859</v>
      </c>
      <c r="F613" s="39" t="s">
        <v>16</v>
      </c>
      <c r="G613" s="40" t="s">
        <v>16</v>
      </c>
      <c r="H613" s="40" t="s">
        <v>16</v>
      </c>
      <c r="I613" s="9" t="s">
        <v>16</v>
      </c>
    </row>
    <row r="614" spans="1:9" x14ac:dyDescent="0.25">
      <c r="A614" s="50" t="s">
        <v>23</v>
      </c>
      <c r="B614" s="1">
        <v>4.8281510000000001</v>
      </c>
      <c r="C614" s="4">
        <v>4.8281510000000001</v>
      </c>
      <c r="D614" s="4">
        <v>2.0938021099999999</v>
      </c>
      <c r="E614" s="35">
        <f t="shared" ref="E614:E616" si="108">D614/C614</f>
        <v>0.43366541560112759</v>
      </c>
      <c r="F614" s="39">
        <v>0.45500000000000002</v>
      </c>
      <c r="G614" s="40">
        <v>0.45500000000000002</v>
      </c>
      <c r="H614" s="40">
        <v>0.25898653999999999</v>
      </c>
      <c r="I614" s="9">
        <f t="shared" ref="I614:I616" si="109">H614/G614</f>
        <v>0.56920118681318677</v>
      </c>
    </row>
    <row r="615" spans="1:9" x14ac:dyDescent="0.25">
      <c r="A615" s="52" t="s">
        <v>14</v>
      </c>
      <c r="B615" s="1">
        <v>5.6229740000000001</v>
      </c>
      <c r="C615" s="4">
        <v>5.5408359999999997</v>
      </c>
      <c r="D615" s="4">
        <v>2.2073783799999998</v>
      </c>
      <c r="E615" s="35">
        <f t="shared" si="108"/>
        <v>0.39838363380544017</v>
      </c>
      <c r="F615" s="39">
        <v>1.382226</v>
      </c>
      <c r="G615" s="40">
        <v>1.464364</v>
      </c>
      <c r="H615" s="40">
        <v>0.39919694999999999</v>
      </c>
      <c r="I615" s="9">
        <f t="shared" si="109"/>
        <v>0.27260773277682326</v>
      </c>
    </row>
    <row r="616" spans="1:9" x14ac:dyDescent="0.25">
      <c r="A616" s="52" t="s">
        <v>31</v>
      </c>
      <c r="B616" s="1">
        <v>7.296195</v>
      </c>
      <c r="C616" s="4">
        <v>7.3851950000000004</v>
      </c>
      <c r="D616" s="4">
        <v>2.9296045799999999</v>
      </c>
      <c r="E616" s="35">
        <f t="shared" si="108"/>
        <v>0.39668615114428257</v>
      </c>
      <c r="F616" s="39">
        <v>0.719661</v>
      </c>
      <c r="G616" s="40">
        <v>0.94477100000000003</v>
      </c>
      <c r="H616" s="40">
        <v>0.41617733000000001</v>
      </c>
      <c r="I616" s="9">
        <f t="shared" si="109"/>
        <v>0.44050603797110621</v>
      </c>
    </row>
    <row r="617" spans="1:9" ht="15.75" thickBot="1" x14ac:dyDescent="0.3">
      <c r="A617" s="54" t="s">
        <v>25</v>
      </c>
      <c r="B617" s="28">
        <v>5630.6027430000004</v>
      </c>
      <c r="C617" s="29">
        <v>5455.6634530000001</v>
      </c>
      <c r="D617" s="29">
        <v>3628.6537699999999</v>
      </c>
      <c r="E617" s="36">
        <f>D617/C617</f>
        <v>0.66511686456844199</v>
      </c>
      <c r="F617" s="80" t="s">
        <v>16</v>
      </c>
      <c r="G617" s="81" t="s">
        <v>16</v>
      </c>
      <c r="H617" s="81" t="s">
        <v>16</v>
      </c>
      <c r="I617" s="67" t="s">
        <v>16</v>
      </c>
    </row>
    <row r="618" spans="1:9" ht="15.75" thickBot="1" x14ac:dyDescent="0.3">
      <c r="A618" s="59" t="s">
        <v>34</v>
      </c>
      <c r="B618" s="5">
        <f>SUM(B619:B661)</f>
        <v>6196.7288159999998</v>
      </c>
      <c r="C618" s="6">
        <f>SUM(C619:C661)</f>
        <v>6206.9652109999997</v>
      </c>
      <c r="D618" s="6">
        <f>SUM(D619:D661)</f>
        <v>2599.2142785300007</v>
      </c>
      <c r="E618" s="11">
        <f>D618/C618</f>
        <v>0.41875766822789123</v>
      </c>
      <c r="F618" s="7">
        <f>SUM(F619:F661)</f>
        <v>3460.0568169999983</v>
      </c>
      <c r="G618" s="8">
        <f>SUM(G619:G661)</f>
        <v>3643.743927999998</v>
      </c>
      <c r="H618" s="8">
        <f>SUM(H619:H661)</f>
        <v>1678.9418070000002</v>
      </c>
      <c r="I618" s="11">
        <f>H618/G618</f>
        <v>0.46077381950425605</v>
      </c>
    </row>
    <row r="619" spans="1:9" x14ac:dyDescent="0.25">
      <c r="A619" s="60" t="s">
        <v>56</v>
      </c>
      <c r="B619" s="26">
        <v>6.4955579999999999</v>
      </c>
      <c r="C619" s="27">
        <v>6.4955579999999999</v>
      </c>
      <c r="D619" s="27">
        <v>2.8097432499999999</v>
      </c>
      <c r="E619" s="12">
        <f>D619/C619</f>
        <v>0.43256379975361625</v>
      </c>
      <c r="F619" s="106">
        <v>4.7171000000000003</v>
      </c>
      <c r="G619" s="21">
        <v>4.8471000000000002</v>
      </c>
      <c r="H619" s="21">
        <v>2.4730163900000002</v>
      </c>
      <c r="I619" s="12">
        <f>H619/G619</f>
        <v>0.51020535784283383</v>
      </c>
    </row>
    <row r="620" spans="1:9" x14ac:dyDescent="0.25">
      <c r="A620" s="61" t="s">
        <v>57</v>
      </c>
      <c r="B620" s="1">
        <v>56.031345999999999</v>
      </c>
      <c r="C620" s="4">
        <v>56.031345999999999</v>
      </c>
      <c r="D620" s="4">
        <v>17.044159239999999</v>
      </c>
      <c r="E620" s="9">
        <f>D620/C620</f>
        <v>0.30418971623490892</v>
      </c>
      <c r="F620" s="107">
        <v>21.538133999999999</v>
      </c>
      <c r="G620" s="23">
        <v>157.738134</v>
      </c>
      <c r="H620" s="23">
        <v>144.53660438</v>
      </c>
      <c r="I620" s="9">
        <f>H620/G620</f>
        <v>0.91630730448478614</v>
      </c>
    </row>
    <row r="621" spans="1:9" x14ac:dyDescent="0.25">
      <c r="A621" s="61" t="s">
        <v>58</v>
      </c>
      <c r="B621" s="1">
        <v>23.7</v>
      </c>
      <c r="C621" s="4">
        <v>25.680099999999999</v>
      </c>
      <c r="D621" s="4">
        <v>11.0503465</v>
      </c>
      <c r="E621" s="9">
        <f t="shared" ref="E621:E624" si="110">D621/C621</f>
        <v>0.43030776749311722</v>
      </c>
      <c r="F621" s="107">
        <v>3.3</v>
      </c>
      <c r="G621" s="23">
        <v>3.4348999999999998</v>
      </c>
      <c r="H621" s="23">
        <v>1.5525056799999999</v>
      </c>
      <c r="I621" s="9">
        <f t="shared" ref="I621:I628" si="111">H621/G621</f>
        <v>0.4519798771434394</v>
      </c>
    </row>
    <row r="622" spans="1:9" x14ac:dyDescent="0.25">
      <c r="A622" s="61" t="s">
        <v>59</v>
      </c>
      <c r="B622" s="1">
        <v>14.7188</v>
      </c>
      <c r="C622" s="4">
        <v>14.7188</v>
      </c>
      <c r="D622" s="4">
        <v>6.6515323899999999</v>
      </c>
      <c r="E622" s="9">
        <f t="shared" si="110"/>
        <v>0.45190724719406472</v>
      </c>
      <c r="F622" s="107">
        <v>3.5171000000000001</v>
      </c>
      <c r="G622" s="23">
        <v>3.5171000000000001</v>
      </c>
      <c r="H622" s="23">
        <v>1.37311418</v>
      </c>
      <c r="I622" s="9">
        <f t="shared" si="111"/>
        <v>0.39041090102641379</v>
      </c>
    </row>
    <row r="623" spans="1:9" x14ac:dyDescent="0.25">
      <c r="A623" s="61" t="s">
        <v>60</v>
      </c>
      <c r="B623" s="1">
        <v>39.722000000000001</v>
      </c>
      <c r="C623" s="4">
        <v>39.658014000000001</v>
      </c>
      <c r="D623" s="4">
        <v>17.706365600000002</v>
      </c>
      <c r="E623" s="9">
        <f t="shared" si="110"/>
        <v>0.44647635658205176</v>
      </c>
      <c r="F623" s="107">
        <v>8.3818999999999999</v>
      </c>
      <c r="G623" s="23">
        <v>8.4458859999999998</v>
      </c>
      <c r="H623" s="23">
        <v>1.2503825100000001</v>
      </c>
      <c r="I623" s="9">
        <f t="shared" si="111"/>
        <v>0.1480463399577025</v>
      </c>
    </row>
    <row r="624" spans="1:9" x14ac:dyDescent="0.25">
      <c r="A624" s="61" t="s">
        <v>38</v>
      </c>
      <c r="B624" s="1">
        <v>4910.6621510000004</v>
      </c>
      <c r="C624" s="4">
        <v>4910.6621510000004</v>
      </c>
      <c r="D624" s="4">
        <v>2096.91364578</v>
      </c>
      <c r="E624" s="9">
        <f t="shared" si="110"/>
        <v>0.42701240307337929</v>
      </c>
      <c r="F624" s="107">
        <v>374.82938000000001</v>
      </c>
      <c r="G624" s="23">
        <v>374.82938000000001</v>
      </c>
      <c r="H624" s="23">
        <v>221.19095963999987</v>
      </c>
      <c r="I624" s="9">
        <f t="shared" si="111"/>
        <v>0.59011105170037592</v>
      </c>
    </row>
    <row r="625" spans="1:9" x14ac:dyDescent="0.25">
      <c r="A625" s="61" t="s">
        <v>113</v>
      </c>
      <c r="B625" s="2" t="s">
        <v>16</v>
      </c>
      <c r="C625" s="3" t="s">
        <v>16</v>
      </c>
      <c r="D625" s="3" t="s">
        <v>16</v>
      </c>
      <c r="E625" s="9" t="s">
        <v>16</v>
      </c>
      <c r="F625" s="107">
        <v>1692.702669</v>
      </c>
      <c r="G625" s="23">
        <v>1692.702669</v>
      </c>
      <c r="H625" s="23">
        <v>882.33472073000007</v>
      </c>
      <c r="I625" s="9">
        <f t="shared" si="111"/>
        <v>0.52125794853933682</v>
      </c>
    </row>
    <row r="626" spans="1:9" x14ac:dyDescent="0.25">
      <c r="A626" s="61" t="s">
        <v>61</v>
      </c>
      <c r="B626" s="1">
        <v>19.083057</v>
      </c>
      <c r="C626" s="4">
        <v>19.083057</v>
      </c>
      <c r="D626" s="4">
        <v>7.0527487699999991</v>
      </c>
      <c r="E626" s="9">
        <f t="shared" ref="E626:E661" si="112">D626/C626</f>
        <v>0.36958170643204591</v>
      </c>
      <c r="F626" s="107">
        <v>13.126018</v>
      </c>
      <c r="G626" s="23">
        <v>13.126018</v>
      </c>
      <c r="H626" s="23">
        <v>3.6230127200000002</v>
      </c>
      <c r="I626" s="9">
        <f t="shared" si="111"/>
        <v>0.27601765592581085</v>
      </c>
    </row>
    <row r="627" spans="1:9" ht="15" customHeight="1" x14ac:dyDescent="0.25">
      <c r="A627" s="61" t="s">
        <v>104</v>
      </c>
      <c r="B627" s="2">
        <v>7.9725999999999999</v>
      </c>
      <c r="C627" s="4">
        <v>7.9725999999999999</v>
      </c>
      <c r="D627" s="4">
        <v>2.74036642</v>
      </c>
      <c r="E627" s="9">
        <f t="shared" si="112"/>
        <v>0.34372305395981234</v>
      </c>
      <c r="F627" s="108">
        <v>2.9756999999999998</v>
      </c>
      <c r="G627" s="40">
        <v>2.9756999999999998</v>
      </c>
      <c r="H627" s="40">
        <v>0.49844096999999998</v>
      </c>
      <c r="I627" s="9">
        <f t="shared" si="111"/>
        <v>0.16750377054138524</v>
      </c>
    </row>
    <row r="628" spans="1:9" x14ac:dyDescent="0.25">
      <c r="A628" s="61" t="s">
        <v>62</v>
      </c>
      <c r="B628" s="1">
        <v>9.3352000000000004</v>
      </c>
      <c r="C628" s="4">
        <v>10.315868999999999</v>
      </c>
      <c r="D628" s="4">
        <v>4.1544786699999996</v>
      </c>
      <c r="E628" s="9">
        <f t="shared" si="112"/>
        <v>0.40272697045687572</v>
      </c>
      <c r="F628" s="107">
        <v>0.2145</v>
      </c>
      <c r="G628" s="23">
        <v>0.2145</v>
      </c>
      <c r="H628" s="23">
        <v>4.0278099999999997E-2</v>
      </c>
      <c r="I628" s="9">
        <f t="shared" si="111"/>
        <v>0.18777668997668998</v>
      </c>
    </row>
    <row r="629" spans="1:9" x14ac:dyDescent="0.25">
      <c r="A629" s="61" t="s">
        <v>63</v>
      </c>
      <c r="B629" s="1">
        <v>1.6757</v>
      </c>
      <c r="C629" s="4">
        <v>1.6757</v>
      </c>
      <c r="D629" s="4">
        <v>0.61000708999999997</v>
      </c>
      <c r="E629" s="9">
        <f t="shared" si="112"/>
        <v>0.36403120486960672</v>
      </c>
      <c r="F629" s="108" t="s">
        <v>16</v>
      </c>
      <c r="G629" s="40" t="s">
        <v>16</v>
      </c>
      <c r="H629" s="40" t="s">
        <v>16</v>
      </c>
      <c r="I629" s="9" t="s">
        <v>16</v>
      </c>
    </row>
    <row r="630" spans="1:9" x14ac:dyDescent="0.25">
      <c r="A630" s="61" t="s">
        <v>28</v>
      </c>
      <c r="B630" s="1">
        <v>19.2</v>
      </c>
      <c r="C630" s="4">
        <v>19.2</v>
      </c>
      <c r="D630" s="4">
        <v>7.5865254400000008</v>
      </c>
      <c r="E630" s="9">
        <f t="shared" si="112"/>
        <v>0.3951315333333334</v>
      </c>
      <c r="F630" s="107">
        <v>526.62674200000004</v>
      </c>
      <c r="G630" s="23">
        <v>527.95674199999996</v>
      </c>
      <c r="H630" s="23">
        <v>157.24767697999999</v>
      </c>
      <c r="I630" s="9">
        <f t="shared" ref="I630:I660" si="113">H630/G630</f>
        <v>0.29784197164395715</v>
      </c>
    </row>
    <row r="631" spans="1:9" x14ac:dyDescent="0.25">
      <c r="A631" s="61" t="s">
        <v>64</v>
      </c>
      <c r="B631" s="1">
        <v>6.7022719999999998</v>
      </c>
      <c r="C631" s="4">
        <v>6.7022719999999998</v>
      </c>
      <c r="D631" s="4">
        <v>2.76507455</v>
      </c>
      <c r="E631" s="9">
        <f t="shared" si="112"/>
        <v>0.41255779383468771</v>
      </c>
      <c r="F631" s="107">
        <v>6.8536999999999999</v>
      </c>
      <c r="G631" s="23">
        <v>6.8536999999999999</v>
      </c>
      <c r="H631" s="23">
        <v>2.8574793599999997</v>
      </c>
      <c r="I631" s="9">
        <f t="shared" si="113"/>
        <v>0.41692507112946287</v>
      </c>
    </row>
    <row r="632" spans="1:9" x14ac:dyDescent="0.25">
      <c r="A632" s="61" t="s">
        <v>108</v>
      </c>
      <c r="B632" s="1">
        <v>13.949481</v>
      </c>
      <c r="C632" s="4">
        <v>13.949481</v>
      </c>
      <c r="D632" s="4">
        <v>6.0435060800000002</v>
      </c>
      <c r="E632" s="9">
        <f t="shared" si="112"/>
        <v>0.43324236077313555</v>
      </c>
      <c r="F632" s="107">
        <v>26.263635000000001</v>
      </c>
      <c r="G632" s="23">
        <v>26.263635000000001</v>
      </c>
      <c r="H632" s="23">
        <v>6.95580029</v>
      </c>
      <c r="I632" s="9">
        <f t="shared" si="113"/>
        <v>0.26484529997466077</v>
      </c>
    </row>
    <row r="633" spans="1:9" x14ac:dyDescent="0.25">
      <c r="A633" s="61" t="s">
        <v>109</v>
      </c>
      <c r="B633" s="1">
        <v>11.12649</v>
      </c>
      <c r="C633" s="4">
        <v>11.107229999999999</v>
      </c>
      <c r="D633" s="4">
        <v>2.729139</v>
      </c>
      <c r="E633" s="9">
        <f t="shared" si="112"/>
        <v>0.24570833592173746</v>
      </c>
      <c r="F633" s="107">
        <v>1.0297000000000001</v>
      </c>
      <c r="G633" s="23">
        <v>1.0589599999999999</v>
      </c>
      <c r="H633" s="23">
        <v>9.5353439999999998E-2</v>
      </c>
      <c r="I633" s="9">
        <f t="shared" si="113"/>
        <v>9.0044420941300898E-2</v>
      </c>
    </row>
    <row r="634" spans="1:9" x14ac:dyDescent="0.25">
      <c r="A634" s="61" t="s">
        <v>65</v>
      </c>
      <c r="B634" s="1">
        <v>4.5165350000000002</v>
      </c>
      <c r="C634" s="4">
        <v>4.5165350000000002</v>
      </c>
      <c r="D634" s="4">
        <v>2.0319967800000001</v>
      </c>
      <c r="E634" s="9">
        <f t="shared" si="112"/>
        <v>0.44990170119350342</v>
      </c>
      <c r="F634" s="47">
        <v>1.7702</v>
      </c>
      <c r="G634" s="3">
        <v>1.7702</v>
      </c>
      <c r="H634" s="3">
        <v>0.85734538999999998</v>
      </c>
      <c r="I634" s="9">
        <f t="shared" si="113"/>
        <v>0.48432120099423792</v>
      </c>
    </row>
    <row r="635" spans="1:9" x14ac:dyDescent="0.25">
      <c r="A635" s="61" t="s">
        <v>66</v>
      </c>
      <c r="B635" s="1">
        <v>2.1464729999999999</v>
      </c>
      <c r="C635" s="4">
        <v>2.1464729999999999</v>
      </c>
      <c r="D635" s="4">
        <v>0.98782153000000006</v>
      </c>
      <c r="E635" s="9">
        <f t="shared" si="112"/>
        <v>0.46020682766566368</v>
      </c>
      <c r="F635" s="107">
        <v>0.82584900000000006</v>
      </c>
      <c r="G635" s="23">
        <v>0.82584900000000006</v>
      </c>
      <c r="H635" s="23">
        <v>0.13663638</v>
      </c>
      <c r="I635" s="9">
        <f t="shared" si="113"/>
        <v>0.16544959187454364</v>
      </c>
    </row>
    <row r="636" spans="1:9" x14ac:dyDescent="0.25">
      <c r="A636" s="61" t="s">
        <v>36</v>
      </c>
      <c r="B636" s="1">
        <v>3.9529969999999999</v>
      </c>
      <c r="C636" s="4">
        <v>3.9529969999999999</v>
      </c>
      <c r="D636" s="4">
        <v>1.35616772</v>
      </c>
      <c r="E636" s="9">
        <f t="shared" si="112"/>
        <v>0.34307329856309021</v>
      </c>
      <c r="F636" s="108">
        <v>0.10730000000000001</v>
      </c>
      <c r="G636" s="40">
        <v>0.10730000000000001</v>
      </c>
      <c r="H636" s="40">
        <v>8.8557710000000012E-2</v>
      </c>
      <c r="I636" s="9">
        <f t="shared" si="113"/>
        <v>0.82532814538676613</v>
      </c>
    </row>
    <row r="637" spans="1:9" ht="15.75" thickBot="1" x14ac:dyDescent="0.3">
      <c r="A637" s="62" t="s">
        <v>67</v>
      </c>
      <c r="B637" s="30">
        <v>17.805430000000001</v>
      </c>
      <c r="C637" s="31">
        <v>17.829429999999999</v>
      </c>
      <c r="D637" s="31">
        <v>6.5475582599999997</v>
      </c>
      <c r="E637" s="13">
        <f t="shared" si="112"/>
        <v>0.36723317907527053</v>
      </c>
      <c r="F637" s="114">
        <v>5.44</v>
      </c>
      <c r="G637" s="25">
        <v>5.44</v>
      </c>
      <c r="H637" s="25">
        <v>1.8205471100000001</v>
      </c>
      <c r="I637" s="13">
        <f t="shared" si="113"/>
        <v>0.33465939522058824</v>
      </c>
    </row>
    <row r="638" spans="1:9" x14ac:dyDescent="0.25">
      <c r="A638" s="60" t="s">
        <v>68</v>
      </c>
      <c r="B638" s="26">
        <v>9.4499999999999993</v>
      </c>
      <c r="C638" s="27">
        <v>9.4499999999999993</v>
      </c>
      <c r="D638" s="27">
        <v>4.0881842500000003</v>
      </c>
      <c r="E638" s="12">
        <f t="shared" si="112"/>
        <v>0.43261208994708999</v>
      </c>
      <c r="F638" s="106">
        <v>55.811425</v>
      </c>
      <c r="G638" s="21">
        <v>55.801425000000002</v>
      </c>
      <c r="H638" s="21">
        <v>6.2281088099999993</v>
      </c>
      <c r="I638" s="12">
        <f t="shared" si="113"/>
        <v>0.11161200291928026</v>
      </c>
    </row>
    <row r="639" spans="1:9" x14ac:dyDescent="0.25">
      <c r="A639" s="61" t="s">
        <v>69</v>
      </c>
      <c r="B639" s="1">
        <v>7.553229</v>
      </c>
      <c r="C639" s="4">
        <v>7.553229</v>
      </c>
      <c r="D639" s="4">
        <v>3.1926417000000002</v>
      </c>
      <c r="E639" s="9">
        <f t="shared" si="112"/>
        <v>0.42268567522578759</v>
      </c>
      <c r="F639" s="47">
        <v>3.3971070000000001</v>
      </c>
      <c r="G639" s="3">
        <v>3.3971070000000001</v>
      </c>
      <c r="H639" s="3">
        <v>1.99805129</v>
      </c>
      <c r="I639" s="9">
        <f t="shared" si="113"/>
        <v>0.5881626012957496</v>
      </c>
    </row>
    <row r="640" spans="1:9" x14ac:dyDescent="0.25">
      <c r="A640" s="61" t="s">
        <v>70</v>
      </c>
      <c r="B640" s="1">
        <v>57.687970999999997</v>
      </c>
      <c r="C640" s="4">
        <v>57.687970999999997</v>
      </c>
      <c r="D640" s="4">
        <v>21.76183404</v>
      </c>
      <c r="E640" s="9">
        <f t="shared" si="112"/>
        <v>0.37723347974918375</v>
      </c>
      <c r="F640" s="107">
        <v>152.560934</v>
      </c>
      <c r="G640" s="23">
        <v>153.560934</v>
      </c>
      <c r="H640" s="23">
        <v>90.786533259999999</v>
      </c>
      <c r="I640" s="9">
        <f t="shared" si="113"/>
        <v>0.59120852481920949</v>
      </c>
    </row>
    <row r="641" spans="1:9" x14ac:dyDescent="0.25">
      <c r="A641" s="61" t="s">
        <v>103</v>
      </c>
      <c r="B641" s="1">
        <v>23.156248999999999</v>
      </c>
      <c r="C641" s="4">
        <v>23.156248999999999</v>
      </c>
      <c r="D641" s="4">
        <v>8.3730781200000006</v>
      </c>
      <c r="E641" s="9">
        <f t="shared" si="112"/>
        <v>0.36159043375289329</v>
      </c>
      <c r="F641" s="107">
        <v>116.985848</v>
      </c>
      <c r="G641" s="23">
        <v>116.985848</v>
      </c>
      <c r="H641" s="23">
        <v>14.196856439999999</v>
      </c>
      <c r="I641" s="9">
        <f t="shared" si="113"/>
        <v>0.12135533214239724</v>
      </c>
    </row>
    <row r="642" spans="1:9" x14ac:dyDescent="0.25">
      <c r="A642" s="61" t="s">
        <v>71</v>
      </c>
      <c r="B642" s="1">
        <v>27.308866999999999</v>
      </c>
      <c r="C642" s="4">
        <v>26.996997</v>
      </c>
      <c r="D642" s="4">
        <v>6.1800830800000002</v>
      </c>
      <c r="E642" s="9">
        <f t="shared" si="112"/>
        <v>0.22891742663082121</v>
      </c>
      <c r="F642" s="47">
        <v>40.594548000000003</v>
      </c>
      <c r="G642" s="3">
        <v>40.906418000000002</v>
      </c>
      <c r="H642" s="3">
        <v>0.62735145999999997</v>
      </c>
      <c r="I642" s="9">
        <f t="shared" si="113"/>
        <v>1.533625994825555E-2</v>
      </c>
    </row>
    <row r="643" spans="1:9" x14ac:dyDescent="0.25">
      <c r="A643" s="61" t="s">
        <v>72</v>
      </c>
      <c r="B643" s="1">
        <v>70.5</v>
      </c>
      <c r="C643" s="4">
        <v>70.5</v>
      </c>
      <c r="D643" s="4">
        <v>31.82425907</v>
      </c>
      <c r="E643" s="9">
        <f t="shared" si="112"/>
        <v>0.451407930070922</v>
      </c>
      <c r="F643" s="47">
        <v>3.1</v>
      </c>
      <c r="G643" s="3">
        <v>4.4348599999999996</v>
      </c>
      <c r="H643" s="3">
        <v>0.66299176999999998</v>
      </c>
      <c r="I643" s="9">
        <f t="shared" si="113"/>
        <v>0.14949553537202978</v>
      </c>
    </row>
    <row r="644" spans="1:9" x14ac:dyDescent="0.25">
      <c r="A644" s="61" t="s">
        <v>73</v>
      </c>
      <c r="B644" s="1">
        <v>4.0870899999999999</v>
      </c>
      <c r="C644" s="4">
        <v>4.0870899999999999</v>
      </c>
      <c r="D644" s="4">
        <v>1.86430615</v>
      </c>
      <c r="E644" s="9">
        <f t="shared" si="112"/>
        <v>0.45614511792008494</v>
      </c>
      <c r="F644" s="107">
        <v>3.4325000000000001</v>
      </c>
      <c r="G644" s="23">
        <v>3.4325000000000001</v>
      </c>
      <c r="H644" s="23">
        <v>3.20134718</v>
      </c>
      <c r="I644" s="9">
        <f t="shared" si="113"/>
        <v>0.93265759067734888</v>
      </c>
    </row>
    <row r="645" spans="1:9" x14ac:dyDescent="0.25">
      <c r="A645" s="103" t="s">
        <v>74</v>
      </c>
      <c r="B645" s="1">
        <v>15.489632</v>
      </c>
      <c r="C645" s="4">
        <v>15.489632</v>
      </c>
      <c r="D645" s="4">
        <v>6.5167438099999995</v>
      </c>
      <c r="E645" s="9">
        <f t="shared" si="112"/>
        <v>0.42071650314223086</v>
      </c>
      <c r="F645" s="107">
        <v>0.403368</v>
      </c>
      <c r="G645" s="23">
        <v>0.403368</v>
      </c>
      <c r="H645" s="23">
        <v>0.23140173</v>
      </c>
      <c r="I645" s="9">
        <f t="shared" si="113"/>
        <v>0.57367399000416497</v>
      </c>
    </row>
    <row r="646" spans="1:9" x14ac:dyDescent="0.25">
      <c r="A646" s="61" t="s">
        <v>75</v>
      </c>
      <c r="B646" s="1">
        <v>9.735849</v>
      </c>
      <c r="C646" s="4">
        <v>11.735340000000001</v>
      </c>
      <c r="D646" s="4">
        <v>5.5183342499999997</v>
      </c>
      <c r="E646" s="9">
        <f t="shared" si="112"/>
        <v>0.47023215773893207</v>
      </c>
      <c r="F646" s="47">
        <v>29.236284999999999</v>
      </c>
      <c r="G646" s="3">
        <v>40.657645000000002</v>
      </c>
      <c r="H646" s="3">
        <v>19.917186949999998</v>
      </c>
      <c r="I646" s="9">
        <f t="shared" si="113"/>
        <v>0.48987556829717993</v>
      </c>
    </row>
    <row r="647" spans="1:9" x14ac:dyDescent="0.25">
      <c r="A647" s="104" t="s">
        <v>76</v>
      </c>
      <c r="B647" s="1">
        <v>5.41629</v>
      </c>
      <c r="C647" s="4">
        <v>5.41629</v>
      </c>
      <c r="D647" s="4">
        <v>2.0759218399999999</v>
      </c>
      <c r="E647" s="9">
        <f t="shared" si="112"/>
        <v>0.38327376119077816</v>
      </c>
      <c r="F647" s="107">
        <v>30.7182</v>
      </c>
      <c r="G647" s="23">
        <v>41.993200000000002</v>
      </c>
      <c r="H647" s="23">
        <v>6.8108797499999998</v>
      </c>
      <c r="I647" s="9">
        <f t="shared" si="113"/>
        <v>0.16219006291494811</v>
      </c>
    </row>
    <row r="648" spans="1:9" x14ac:dyDescent="0.25">
      <c r="A648" s="104" t="s">
        <v>110</v>
      </c>
      <c r="B648" s="1">
        <v>44.825920000000004</v>
      </c>
      <c r="C648" s="4">
        <v>44.825920000000004</v>
      </c>
      <c r="D648" s="4">
        <v>19.349449670000002</v>
      </c>
      <c r="E648" s="9">
        <f t="shared" si="112"/>
        <v>0.43165761394300439</v>
      </c>
      <c r="F648" s="107">
        <v>137.56</v>
      </c>
      <c r="G648" s="23">
        <v>152.70348899999999</v>
      </c>
      <c r="H648" s="23">
        <v>69.744657219999993</v>
      </c>
      <c r="I648" s="9">
        <f t="shared" si="113"/>
        <v>0.45673257157863628</v>
      </c>
    </row>
    <row r="649" spans="1:9" x14ac:dyDescent="0.25">
      <c r="A649" s="61" t="s">
        <v>77</v>
      </c>
      <c r="B649" s="1">
        <v>16.5185</v>
      </c>
      <c r="C649" s="4">
        <v>16.489484000000001</v>
      </c>
      <c r="D649" s="4">
        <v>7.70421172</v>
      </c>
      <c r="E649" s="9">
        <f t="shared" si="112"/>
        <v>0.46721969711120126</v>
      </c>
      <c r="F649" s="107">
        <v>7.6814999999999998</v>
      </c>
      <c r="G649" s="23">
        <v>7.7105160000000001</v>
      </c>
      <c r="H649" s="23">
        <v>4.8062075100000001</v>
      </c>
      <c r="I649" s="9">
        <f t="shared" si="113"/>
        <v>0.62333150077115462</v>
      </c>
    </row>
    <row r="650" spans="1:9" x14ac:dyDescent="0.25">
      <c r="A650" s="61" t="s">
        <v>78</v>
      </c>
      <c r="B650" s="1">
        <v>3.4237350000000002</v>
      </c>
      <c r="C650" s="4">
        <v>3.4237350000000002</v>
      </c>
      <c r="D650" s="4">
        <v>1.2150349299999998</v>
      </c>
      <c r="E650" s="9">
        <f t="shared" si="112"/>
        <v>0.35488579869645276</v>
      </c>
      <c r="F650" s="108">
        <v>0.60600100000000001</v>
      </c>
      <c r="G650" s="40">
        <v>0.60600100000000001</v>
      </c>
      <c r="H650" s="40">
        <v>8.4550239999999999E-2</v>
      </c>
      <c r="I650" s="9">
        <f t="shared" si="113"/>
        <v>0.1395216179511255</v>
      </c>
    </row>
    <row r="651" spans="1:9" x14ac:dyDescent="0.25">
      <c r="A651" s="61" t="s">
        <v>79</v>
      </c>
      <c r="B651" s="1">
        <v>61.771307</v>
      </c>
      <c r="C651" s="4">
        <v>65.623751999999996</v>
      </c>
      <c r="D651" s="4">
        <v>24.183808850000002</v>
      </c>
      <c r="E651" s="9">
        <f t="shared" si="112"/>
        <v>0.36852219071533737</v>
      </c>
      <c r="F651" s="107">
        <v>20.782958000000001</v>
      </c>
      <c r="G651" s="23">
        <v>20.782958000000001</v>
      </c>
      <c r="H651" s="23">
        <v>7.2029307100000004</v>
      </c>
      <c r="I651" s="9">
        <f t="shared" si="113"/>
        <v>0.34657870693863696</v>
      </c>
    </row>
    <row r="652" spans="1:9" x14ac:dyDescent="0.25">
      <c r="A652" s="61" t="s">
        <v>111</v>
      </c>
      <c r="B652" s="2">
        <v>3.010891</v>
      </c>
      <c r="C652" s="3">
        <v>3.010891</v>
      </c>
      <c r="D652" s="3">
        <v>1.23805444</v>
      </c>
      <c r="E652" s="9">
        <f t="shared" si="112"/>
        <v>0.41119204913097152</v>
      </c>
      <c r="F652" s="108">
        <v>1.8417509999999999</v>
      </c>
      <c r="G652" s="40">
        <v>1.8417509999999999</v>
      </c>
      <c r="H652" s="40">
        <v>0.59907409999999994</v>
      </c>
      <c r="I652" s="9">
        <f t="shared" si="113"/>
        <v>0.32527420916291072</v>
      </c>
    </row>
    <row r="653" spans="1:9" x14ac:dyDescent="0.25">
      <c r="A653" s="61" t="s">
        <v>112</v>
      </c>
      <c r="B653" s="2">
        <v>6.1529999999999996</v>
      </c>
      <c r="C653" s="3">
        <v>5.9506750000000004</v>
      </c>
      <c r="D653" s="3">
        <v>2.2568161299999998</v>
      </c>
      <c r="E653" s="9">
        <f t="shared" si="112"/>
        <v>0.37925380398022068</v>
      </c>
      <c r="F653" s="108">
        <v>0.64700000000000002</v>
      </c>
      <c r="G653" s="40">
        <v>1.7073100000000001</v>
      </c>
      <c r="H653" s="40">
        <v>1.4262494800000001</v>
      </c>
      <c r="I653" s="9">
        <f t="shared" si="113"/>
        <v>0.83537815628093315</v>
      </c>
    </row>
    <row r="654" spans="1:9" x14ac:dyDescent="0.25">
      <c r="A654" s="61" t="s">
        <v>80</v>
      </c>
      <c r="B654" s="1">
        <v>101.37085399999999</v>
      </c>
      <c r="C654" s="4">
        <v>103.397001</v>
      </c>
      <c r="D654" s="4">
        <v>46.810343889999999</v>
      </c>
      <c r="E654" s="9">
        <f t="shared" si="112"/>
        <v>0.45272438694812817</v>
      </c>
      <c r="F654" s="107">
        <v>4.7051999999999996</v>
      </c>
      <c r="G654" s="23">
        <v>4.7051999999999996</v>
      </c>
      <c r="H654" s="23">
        <v>1.18858102</v>
      </c>
      <c r="I654" s="9">
        <f t="shared" si="113"/>
        <v>0.25261009521380601</v>
      </c>
    </row>
    <row r="655" spans="1:9" x14ac:dyDescent="0.25">
      <c r="A655" s="61" t="s">
        <v>81</v>
      </c>
      <c r="B655" s="1">
        <v>319.78975500000001</v>
      </c>
      <c r="C655" s="4">
        <v>319.78975500000001</v>
      </c>
      <c r="D655" s="4">
        <v>139.89520005</v>
      </c>
      <c r="E655" s="9">
        <f t="shared" si="112"/>
        <v>0.43745991815779089</v>
      </c>
      <c r="F655" s="107">
        <v>63.794899999999998</v>
      </c>
      <c r="G655" s="23">
        <v>68.027959999999993</v>
      </c>
      <c r="H655" s="23">
        <v>9.5213540600000002</v>
      </c>
      <c r="I655" s="9">
        <f t="shared" si="113"/>
        <v>0.13996236341645407</v>
      </c>
    </row>
    <row r="656" spans="1:9" x14ac:dyDescent="0.25">
      <c r="A656" s="61" t="s">
        <v>82</v>
      </c>
      <c r="B656" s="1">
        <v>15.673621000000001</v>
      </c>
      <c r="C656" s="4">
        <v>15.673621000000001</v>
      </c>
      <c r="D656" s="4">
        <v>4.5903987500000003</v>
      </c>
      <c r="E656" s="9">
        <f t="shared" si="112"/>
        <v>0.29287417055701426</v>
      </c>
      <c r="F656" s="107">
        <v>7.2</v>
      </c>
      <c r="G656" s="23">
        <v>7.2</v>
      </c>
      <c r="H656" s="23">
        <v>1.3962510299999999</v>
      </c>
      <c r="I656" s="9">
        <f t="shared" si="113"/>
        <v>0.19392375416666666</v>
      </c>
    </row>
    <row r="657" spans="1:9" x14ac:dyDescent="0.25">
      <c r="A657" s="61" t="s">
        <v>83</v>
      </c>
      <c r="B657" s="1">
        <v>55.690725999999998</v>
      </c>
      <c r="C657" s="4">
        <v>55.690725999999998</v>
      </c>
      <c r="D657" s="4">
        <v>12.69208442</v>
      </c>
      <c r="E657" s="9">
        <f t="shared" si="112"/>
        <v>0.22790301602460705</v>
      </c>
      <c r="F657" s="107">
        <v>8.1892999999999994</v>
      </c>
      <c r="G657" s="23">
        <v>8.1892999999999994</v>
      </c>
      <c r="H657" s="23">
        <v>0.52013584999999996</v>
      </c>
      <c r="I657" s="9">
        <f t="shared" si="113"/>
        <v>6.3514079347441174E-2</v>
      </c>
    </row>
    <row r="658" spans="1:9" x14ac:dyDescent="0.25">
      <c r="A658" s="61" t="s">
        <v>115</v>
      </c>
      <c r="B658" s="1">
        <v>2.818705</v>
      </c>
      <c r="C658" s="4">
        <v>2.818705</v>
      </c>
      <c r="D658" s="4">
        <v>0</v>
      </c>
      <c r="E658" s="9">
        <f t="shared" si="112"/>
        <v>0</v>
      </c>
      <c r="F658" s="107">
        <v>0.18</v>
      </c>
      <c r="G658" s="23">
        <v>0.18</v>
      </c>
      <c r="H658" s="23">
        <v>0</v>
      </c>
      <c r="I658" s="9">
        <f t="shared" si="113"/>
        <v>0</v>
      </c>
    </row>
    <row r="659" spans="1:9" x14ac:dyDescent="0.25">
      <c r="A659" s="61" t="s">
        <v>84</v>
      </c>
      <c r="B659" s="1">
        <v>158.64193299999999</v>
      </c>
      <c r="C659" s="4">
        <v>158.64193299999999</v>
      </c>
      <c r="D659" s="4">
        <v>50.871411509999994</v>
      </c>
      <c r="E659" s="9">
        <f t="shared" si="112"/>
        <v>0.32066812694472147</v>
      </c>
      <c r="F659" s="107">
        <v>75.692165000000003</v>
      </c>
      <c r="G659" s="23">
        <v>75.692165000000003</v>
      </c>
      <c r="H659" s="23">
        <v>8.8586751800000005</v>
      </c>
      <c r="I659" s="9">
        <f t="shared" si="113"/>
        <v>0.11703556345627054</v>
      </c>
    </row>
    <row r="660" spans="1:9" x14ac:dyDescent="0.25">
      <c r="A660" s="110" t="s">
        <v>29</v>
      </c>
      <c r="B660" s="111">
        <v>0.59079999999999999</v>
      </c>
      <c r="C660" s="112">
        <v>0.59079999999999999</v>
      </c>
      <c r="D660" s="112">
        <v>0.23089479000000002</v>
      </c>
      <c r="E660" s="9">
        <f t="shared" si="112"/>
        <v>0.39081718009478678</v>
      </c>
      <c r="F660" s="113">
        <v>0.42899999999999999</v>
      </c>
      <c r="G660" s="112">
        <v>0.42899999999999999</v>
      </c>
      <c r="H660" s="112">
        <v>0</v>
      </c>
      <c r="I660" s="9">
        <f t="shared" si="113"/>
        <v>0</v>
      </c>
    </row>
    <row r="661" spans="1:9" ht="15.75" thickBot="1" x14ac:dyDescent="0.3">
      <c r="A661" s="62" t="s">
        <v>116</v>
      </c>
      <c r="B661" s="30">
        <v>7.2678019999999997</v>
      </c>
      <c r="C661" s="31">
        <v>7.2678019999999997</v>
      </c>
      <c r="D661" s="31">
        <v>0</v>
      </c>
      <c r="E661" s="13">
        <f t="shared" si="112"/>
        <v>0</v>
      </c>
      <c r="F661" s="109">
        <v>0.28720000000000001</v>
      </c>
      <c r="G661" s="105">
        <v>0.28720000000000001</v>
      </c>
      <c r="H661" s="105">
        <v>0</v>
      </c>
      <c r="I661" s="13">
        <f>H661/G661</f>
        <v>0</v>
      </c>
    </row>
    <row r="662" spans="1:9" ht="15.75" thickBot="1" x14ac:dyDescent="0.3">
      <c r="A662" s="97" t="s">
        <v>106</v>
      </c>
      <c r="B662" s="98">
        <f>SUM(B663:B679)</f>
        <v>1017.26078</v>
      </c>
      <c r="C662" s="99">
        <f t="shared" ref="C662:D662" si="114">SUM(C663:C679)</f>
        <v>1074.8060950000001</v>
      </c>
      <c r="D662" s="99">
        <f t="shared" si="114"/>
        <v>405.67723351000001</v>
      </c>
      <c r="E662" s="100">
        <f>D662/C662</f>
        <v>0.37744225251160302</v>
      </c>
      <c r="F662" s="101">
        <f>SUM(F663:F679)</f>
        <v>1139.3572300000001</v>
      </c>
      <c r="G662" s="102">
        <f t="shared" ref="G662:H662" si="115">SUM(G663:G679)</f>
        <v>1199.284987</v>
      </c>
      <c r="H662" s="102">
        <f t="shared" si="115"/>
        <v>216.61829628000001</v>
      </c>
      <c r="I662" s="100">
        <f>H662/G662</f>
        <v>0.18062286998344623</v>
      </c>
    </row>
    <row r="663" spans="1:9" x14ac:dyDescent="0.25">
      <c r="A663" s="55" t="s">
        <v>97</v>
      </c>
      <c r="B663" s="32">
        <v>275.37791900000002</v>
      </c>
      <c r="C663" s="33">
        <v>275.37791900000002</v>
      </c>
      <c r="D663" s="33">
        <v>74.124885709999987</v>
      </c>
      <c r="E663" s="38">
        <f t="shared" ref="E663:E679" si="116">D663/C663</f>
        <v>0.26917512478551331</v>
      </c>
      <c r="F663" s="68">
        <v>48.783346000000002</v>
      </c>
      <c r="G663" s="69">
        <v>48.783346000000002</v>
      </c>
      <c r="H663" s="69">
        <v>9.0244103199999994</v>
      </c>
      <c r="I663" s="70">
        <f t="shared" ref="I663" si="117">H663/G663</f>
        <v>0.1849895724659805</v>
      </c>
    </row>
    <row r="664" spans="1:9" x14ac:dyDescent="0.25">
      <c r="A664" s="55" t="s">
        <v>85</v>
      </c>
      <c r="B664" s="32">
        <v>49.144182999999998</v>
      </c>
      <c r="C664" s="33">
        <v>49.144182999999998</v>
      </c>
      <c r="D664" s="33">
        <v>18.440441059999998</v>
      </c>
      <c r="E664" s="35">
        <f t="shared" si="116"/>
        <v>0.37523140958513845</v>
      </c>
      <c r="F664" s="68">
        <v>38.434399999999997</v>
      </c>
      <c r="G664" s="69">
        <v>38.434399999999997</v>
      </c>
      <c r="H664" s="69">
        <v>32.091953179999997</v>
      </c>
      <c r="I664" s="70">
        <f>H664/G664</f>
        <v>0.8349799445288596</v>
      </c>
    </row>
    <row r="665" spans="1:9" x14ac:dyDescent="0.25">
      <c r="A665" s="50" t="s">
        <v>26</v>
      </c>
      <c r="B665" s="1">
        <v>0.99158000000000002</v>
      </c>
      <c r="C665" s="4">
        <v>0.99158000000000002</v>
      </c>
      <c r="D665" s="4">
        <v>0.34051240999999999</v>
      </c>
      <c r="E665" s="35">
        <f t="shared" si="116"/>
        <v>0.34340387059037092</v>
      </c>
      <c r="F665" s="39" t="s">
        <v>16</v>
      </c>
      <c r="G665" s="40" t="s">
        <v>16</v>
      </c>
      <c r="H665" s="40" t="s">
        <v>16</v>
      </c>
      <c r="I665" s="9" t="s">
        <v>16</v>
      </c>
    </row>
    <row r="666" spans="1:9" x14ac:dyDescent="0.25">
      <c r="A666" s="50" t="s">
        <v>86</v>
      </c>
      <c r="B666" s="1">
        <v>40.719161999999997</v>
      </c>
      <c r="C666" s="4">
        <v>40.719161999999997</v>
      </c>
      <c r="D666" s="4">
        <v>17.70359083</v>
      </c>
      <c r="E666" s="35">
        <f t="shared" si="116"/>
        <v>0.43477296585818737</v>
      </c>
      <c r="F666" s="22">
        <v>18.18</v>
      </c>
      <c r="G666" s="23">
        <v>18.18</v>
      </c>
      <c r="H666" s="23">
        <v>8.0124267699999994</v>
      </c>
      <c r="I666" s="9">
        <f t="shared" ref="I666:I669" si="118">H666/G666</f>
        <v>0.4407275451045104</v>
      </c>
    </row>
    <row r="667" spans="1:9" x14ac:dyDescent="0.25">
      <c r="A667" s="50" t="s">
        <v>27</v>
      </c>
      <c r="B667" s="1">
        <v>145.59217200000001</v>
      </c>
      <c r="C667" s="4">
        <v>145.23599100000001</v>
      </c>
      <c r="D667" s="4">
        <v>57.719323469999999</v>
      </c>
      <c r="E667" s="35">
        <f t="shared" si="116"/>
        <v>0.3974174932300355</v>
      </c>
      <c r="F667" s="22">
        <v>172.20079999999999</v>
      </c>
      <c r="G667" s="23">
        <v>172.55698100000001</v>
      </c>
      <c r="H667" s="23">
        <v>23.495731399999997</v>
      </c>
      <c r="I667" s="9">
        <f t="shared" si="118"/>
        <v>0.13616216083428115</v>
      </c>
    </row>
    <row r="668" spans="1:9" x14ac:dyDescent="0.25">
      <c r="A668" s="50" t="s">
        <v>87</v>
      </c>
      <c r="B668" s="1">
        <v>7.6831469999999999</v>
      </c>
      <c r="C668" s="4">
        <v>7.6831469999999999</v>
      </c>
      <c r="D668" s="4">
        <v>3.1204307299999998</v>
      </c>
      <c r="E668" s="35">
        <f t="shared" si="116"/>
        <v>0.40613966256274936</v>
      </c>
      <c r="F668" s="22">
        <v>61.020299999999999</v>
      </c>
      <c r="G668" s="23">
        <v>97.660544000000002</v>
      </c>
      <c r="H668" s="23">
        <v>60.640557180000002</v>
      </c>
      <c r="I668" s="9">
        <f t="shared" si="118"/>
        <v>0.62093200279531513</v>
      </c>
    </row>
    <row r="669" spans="1:9" x14ac:dyDescent="0.25">
      <c r="A669" s="50" t="s">
        <v>88</v>
      </c>
      <c r="B669" s="16">
        <v>1.361148</v>
      </c>
      <c r="C669" s="17">
        <v>1.361148</v>
      </c>
      <c r="D669" s="17">
        <v>0.49078822999999999</v>
      </c>
      <c r="E669" s="35">
        <f t="shared" si="116"/>
        <v>0.36056933559025173</v>
      </c>
      <c r="F669" s="16">
        <v>0.2394</v>
      </c>
      <c r="G669" s="17">
        <v>0.2394</v>
      </c>
      <c r="H669" s="17">
        <v>0.18232758999999998</v>
      </c>
      <c r="I669" s="9">
        <f t="shared" si="118"/>
        <v>0.76160229741019203</v>
      </c>
    </row>
    <row r="670" spans="1:9" x14ac:dyDescent="0.25">
      <c r="A670" s="50" t="s">
        <v>98</v>
      </c>
      <c r="B670" s="16">
        <v>2.9946999999999999</v>
      </c>
      <c r="C670" s="17">
        <v>2.9946999999999999</v>
      </c>
      <c r="D670" s="17">
        <v>1.0226213200000001</v>
      </c>
      <c r="E670" s="35">
        <f t="shared" si="116"/>
        <v>0.34147704945403551</v>
      </c>
      <c r="F670" s="45" t="s">
        <v>16</v>
      </c>
      <c r="G670" s="46" t="s">
        <v>16</v>
      </c>
      <c r="H670" s="46" t="s">
        <v>16</v>
      </c>
      <c r="I670" s="9" t="s">
        <v>16</v>
      </c>
    </row>
    <row r="671" spans="1:9" x14ac:dyDescent="0.25">
      <c r="A671" s="50" t="s">
        <v>99</v>
      </c>
      <c r="B671" s="16">
        <v>122.1542</v>
      </c>
      <c r="C671" s="17">
        <v>120.1542</v>
      </c>
      <c r="D671" s="17">
        <v>49.199726240000004</v>
      </c>
      <c r="E671" s="35">
        <f t="shared" si="116"/>
        <v>0.40947154772783639</v>
      </c>
      <c r="F671" s="82">
        <v>180.47976800000001</v>
      </c>
      <c r="G671" s="83">
        <v>182.47976800000001</v>
      </c>
      <c r="H671" s="83">
        <v>52.460303469999999</v>
      </c>
      <c r="I671" s="9">
        <f t="shared" ref="I671:I679" si="119">H671/G671</f>
        <v>0.28748558837492605</v>
      </c>
    </row>
    <row r="672" spans="1:9" x14ac:dyDescent="0.25">
      <c r="A672" s="50" t="s">
        <v>89</v>
      </c>
      <c r="B672" s="1">
        <v>9.6793960000000006</v>
      </c>
      <c r="C672" s="4">
        <v>12.290476</v>
      </c>
      <c r="D672" s="4">
        <v>5.1939931900000005</v>
      </c>
      <c r="E672" s="35">
        <f t="shared" si="116"/>
        <v>0.42260309446110961</v>
      </c>
      <c r="F672" s="22">
        <v>6.8538839999999999</v>
      </c>
      <c r="G672" s="23">
        <v>16.529774</v>
      </c>
      <c r="H672" s="23">
        <v>10.123800460000002</v>
      </c>
      <c r="I672" s="9">
        <f t="shared" si="119"/>
        <v>0.61245849217297232</v>
      </c>
    </row>
    <row r="673" spans="1:9" x14ac:dyDescent="0.25">
      <c r="A673" s="50" t="s">
        <v>105</v>
      </c>
      <c r="B673" s="1">
        <v>62.078699999999998</v>
      </c>
      <c r="C673" s="4">
        <v>91.332102000000006</v>
      </c>
      <c r="D673" s="4">
        <v>46.448566490000005</v>
      </c>
      <c r="E673" s="35">
        <f t="shared" si="116"/>
        <v>0.50856780335571383</v>
      </c>
      <c r="F673" s="22">
        <v>563.88599999999997</v>
      </c>
      <c r="G673" s="23">
        <v>564.43076799999994</v>
      </c>
      <c r="H673" s="23">
        <v>5.5547040599999997</v>
      </c>
      <c r="I673" s="9">
        <f t="shared" si="119"/>
        <v>9.841249582623746E-3</v>
      </c>
    </row>
    <row r="674" spans="1:9" x14ac:dyDescent="0.25">
      <c r="A674" s="50" t="s">
        <v>35</v>
      </c>
      <c r="B674" s="1">
        <v>119.775536</v>
      </c>
      <c r="C674" s="4">
        <v>144.77553599999999</v>
      </c>
      <c r="D674" s="4">
        <v>55.89401179</v>
      </c>
      <c r="E674" s="35">
        <f t="shared" si="116"/>
        <v>0.38607359595615659</v>
      </c>
      <c r="F674" s="22">
        <v>9.346819</v>
      </c>
      <c r="G674" s="23">
        <v>9.346819</v>
      </c>
      <c r="H674" s="23">
        <v>1.5977764800000001</v>
      </c>
      <c r="I674" s="9">
        <f t="shared" si="119"/>
        <v>0.17094334232855049</v>
      </c>
    </row>
    <row r="675" spans="1:9" x14ac:dyDescent="0.25">
      <c r="A675" s="50" t="s">
        <v>32</v>
      </c>
      <c r="B675" s="1">
        <v>100.73950000000001</v>
      </c>
      <c r="C675" s="4">
        <v>100.73950000000001</v>
      </c>
      <c r="D675" s="4">
        <v>41.291049919999999</v>
      </c>
      <c r="E675" s="35">
        <f t="shared" si="116"/>
        <v>0.40987944073575905</v>
      </c>
      <c r="F675" s="22">
        <v>6.6818</v>
      </c>
      <c r="G675" s="23">
        <v>6.6818</v>
      </c>
      <c r="H675" s="23">
        <v>0.74350066000000004</v>
      </c>
      <c r="I675" s="9">
        <f t="shared" si="119"/>
        <v>0.11127251040138886</v>
      </c>
    </row>
    <row r="676" spans="1:9" x14ac:dyDescent="0.25">
      <c r="A676" s="50" t="s">
        <v>123</v>
      </c>
      <c r="B676" s="1">
        <v>0</v>
      </c>
      <c r="C676" s="4">
        <v>1</v>
      </c>
      <c r="D676" s="4">
        <v>0</v>
      </c>
      <c r="E676" s="35">
        <f t="shared" si="116"/>
        <v>0</v>
      </c>
      <c r="F676" s="39" t="s">
        <v>16</v>
      </c>
      <c r="G676" s="40" t="s">
        <v>16</v>
      </c>
      <c r="H676" s="40" t="s">
        <v>16</v>
      </c>
      <c r="I676" s="9" t="s">
        <v>16</v>
      </c>
    </row>
    <row r="677" spans="1:9" x14ac:dyDescent="0.25">
      <c r="A677" s="50" t="s">
        <v>30</v>
      </c>
      <c r="B677" s="1">
        <v>24.508593000000001</v>
      </c>
      <c r="C677" s="4">
        <v>26.508593000000001</v>
      </c>
      <c r="D677" s="4">
        <v>10.970215359999999</v>
      </c>
      <c r="E677" s="35">
        <f t="shared" si="116"/>
        <v>0.41383619869979515</v>
      </c>
      <c r="F677" s="22">
        <v>11.75526</v>
      </c>
      <c r="G677" s="23">
        <v>13.25526</v>
      </c>
      <c r="H677" s="23">
        <v>2.9251503700000003</v>
      </c>
      <c r="I677" s="9">
        <f t="shared" si="119"/>
        <v>0.22067846047531323</v>
      </c>
    </row>
    <row r="678" spans="1:9" x14ac:dyDescent="0.25">
      <c r="A678" s="50" t="s">
        <v>90</v>
      </c>
      <c r="B678" s="1">
        <v>5.1401110000000001</v>
      </c>
      <c r="C678" s="4">
        <v>5.0941619999999999</v>
      </c>
      <c r="D678" s="4">
        <v>2.2484039500000002</v>
      </c>
      <c r="E678" s="35">
        <f t="shared" si="116"/>
        <v>0.4413687570202911</v>
      </c>
      <c r="F678" s="22">
        <v>4.3344529999999999</v>
      </c>
      <c r="G678" s="23">
        <v>4.3804020000000001</v>
      </c>
      <c r="H678" s="23">
        <v>0.82685575</v>
      </c>
      <c r="I678" s="9">
        <f t="shared" si="119"/>
        <v>0.18876252681831485</v>
      </c>
    </row>
    <row r="679" spans="1:9" ht="15.75" thickBot="1" x14ac:dyDescent="0.3">
      <c r="A679" s="50" t="s">
        <v>91</v>
      </c>
      <c r="B679" s="28">
        <v>49.320732999999997</v>
      </c>
      <c r="C679" s="29">
        <v>49.403695999999997</v>
      </c>
      <c r="D679" s="29">
        <v>21.468672809999997</v>
      </c>
      <c r="E679" s="36">
        <f t="shared" si="116"/>
        <v>0.43455600589073334</v>
      </c>
      <c r="F679" s="76">
        <v>17.161000000000001</v>
      </c>
      <c r="G679" s="77">
        <v>26.325724999999998</v>
      </c>
      <c r="H679" s="77">
        <v>8.9387985899999993</v>
      </c>
      <c r="I679" s="67">
        <f t="shared" si="119"/>
        <v>0.33954615077077649</v>
      </c>
    </row>
    <row r="680" spans="1:9" ht="15.75" thickBot="1" x14ac:dyDescent="0.3">
      <c r="A680" s="18" t="s">
        <v>107</v>
      </c>
      <c r="B680" s="71">
        <f>SUM(B681:B688)</f>
        <v>1068.9871700000001</v>
      </c>
      <c r="C680" s="72">
        <f t="shared" ref="C680:D680" si="120">SUM(C681:C688)</f>
        <v>1068.90167</v>
      </c>
      <c r="D680" s="72">
        <f t="shared" si="120"/>
        <v>525.07902605000004</v>
      </c>
      <c r="E680" s="73">
        <f>D680/C680</f>
        <v>0.49123230020774505</v>
      </c>
      <c r="F680" s="75">
        <f>SUM(F681:F688)</f>
        <v>1927.39651</v>
      </c>
      <c r="G680" s="74">
        <f t="shared" ref="G680:H680" si="121">SUM(G681:G688)</f>
        <v>1930.18201</v>
      </c>
      <c r="H680" s="74">
        <f t="shared" si="121"/>
        <v>976.39601038000001</v>
      </c>
      <c r="I680" s="73">
        <f>H680/G680</f>
        <v>0.5058569633959028</v>
      </c>
    </row>
    <row r="681" spans="1:9" x14ac:dyDescent="0.25">
      <c r="A681" s="50" t="s">
        <v>92</v>
      </c>
      <c r="B681" s="32">
        <v>23.249666999999999</v>
      </c>
      <c r="C681" s="33">
        <v>23.164166999999999</v>
      </c>
      <c r="D681" s="33">
        <v>8.4431993699999985</v>
      </c>
      <c r="E681" s="38">
        <f t="shared" ref="E681:E688" si="122">D681/C681</f>
        <v>0.36449397770271641</v>
      </c>
      <c r="F681" s="78">
        <v>7.7005929999999996</v>
      </c>
      <c r="G681" s="79">
        <v>7.7860930000000002</v>
      </c>
      <c r="H681" s="79">
        <v>2.6964311800000003</v>
      </c>
      <c r="I681" s="70">
        <f t="shared" ref="I681:I682" si="123">H681/G681</f>
        <v>0.34631376481118326</v>
      </c>
    </row>
    <row r="682" spans="1:9" x14ac:dyDescent="0.25">
      <c r="A682" s="50" t="s">
        <v>37</v>
      </c>
      <c r="B682" s="1">
        <v>8.3779570000000003</v>
      </c>
      <c r="C682" s="4">
        <v>8.3779570000000003</v>
      </c>
      <c r="D682" s="4">
        <v>2.6659093500000002</v>
      </c>
      <c r="E682" s="35">
        <f t="shared" si="122"/>
        <v>0.31820518415169713</v>
      </c>
      <c r="F682" s="2">
        <v>1.405</v>
      </c>
      <c r="G682" s="3">
        <v>1.405</v>
      </c>
      <c r="H682" s="3">
        <v>7.4088970000000004E-2</v>
      </c>
      <c r="I682" s="9">
        <f t="shared" si="123"/>
        <v>5.2732362989323843E-2</v>
      </c>
    </row>
    <row r="683" spans="1:9" x14ac:dyDescent="0.25">
      <c r="A683" s="50" t="s">
        <v>93</v>
      </c>
      <c r="B683" s="1">
        <v>28.23216</v>
      </c>
      <c r="C683" s="4">
        <v>28.23216</v>
      </c>
      <c r="D683" s="4">
        <v>10.15892468</v>
      </c>
      <c r="E683" s="35">
        <f t="shared" si="122"/>
        <v>0.35983519078951098</v>
      </c>
      <c r="F683" s="2">
        <v>76.628013999999993</v>
      </c>
      <c r="G683" s="3">
        <v>76.628013999999993</v>
      </c>
      <c r="H683" s="3">
        <v>29.636952179999998</v>
      </c>
      <c r="I683" s="9">
        <f>H683/G683</f>
        <v>0.38676393440132745</v>
      </c>
    </row>
    <row r="684" spans="1:9" x14ac:dyDescent="0.25">
      <c r="A684" s="56" t="s">
        <v>94</v>
      </c>
      <c r="B684" s="1">
        <v>10.706635</v>
      </c>
      <c r="C684" s="4">
        <v>10.706635</v>
      </c>
      <c r="D684" s="4">
        <v>4.1278384900000002</v>
      </c>
      <c r="E684" s="35">
        <f t="shared" si="122"/>
        <v>0.38554022715820613</v>
      </c>
      <c r="F684" s="2">
        <v>4.7192999999999996</v>
      </c>
      <c r="G684" s="3">
        <v>7.4192999999999998</v>
      </c>
      <c r="H684" s="3">
        <v>1.53036905</v>
      </c>
      <c r="I684" s="9">
        <f>H684/G684</f>
        <v>0.20626865742051137</v>
      </c>
    </row>
    <row r="685" spans="1:9" x14ac:dyDescent="0.25">
      <c r="A685" s="56" t="s">
        <v>100</v>
      </c>
      <c r="B685" s="1">
        <v>608.37710000000004</v>
      </c>
      <c r="C685" s="4">
        <v>608.37710000000004</v>
      </c>
      <c r="D685" s="4">
        <v>309.35441300000002</v>
      </c>
      <c r="E685" s="35">
        <f t="shared" si="122"/>
        <v>0.50849121868656788</v>
      </c>
      <c r="F685" s="2">
        <v>1291.3154</v>
      </c>
      <c r="G685" s="3">
        <v>1291.3154</v>
      </c>
      <c r="H685" s="3">
        <v>656.77565200000004</v>
      </c>
      <c r="I685" s="9">
        <f t="shared" ref="I685:I686" si="124">H685/G685</f>
        <v>0.50860978812767199</v>
      </c>
    </row>
    <row r="686" spans="1:9" x14ac:dyDescent="0.25">
      <c r="A686" s="56" t="s">
        <v>101</v>
      </c>
      <c r="B686" s="1">
        <v>370.10353500000002</v>
      </c>
      <c r="C686" s="4">
        <v>370.10353500000002</v>
      </c>
      <c r="D686" s="4">
        <v>185.17039299999999</v>
      </c>
      <c r="E686" s="35">
        <f t="shared" si="122"/>
        <v>0.50032051977023129</v>
      </c>
      <c r="F686" s="2">
        <v>526.93190000000004</v>
      </c>
      <c r="G686" s="3">
        <v>526.93190000000004</v>
      </c>
      <c r="H686" s="3">
        <v>282.40251999999998</v>
      </c>
      <c r="I686" s="9">
        <f t="shared" si="124"/>
        <v>0.53593741430344222</v>
      </c>
    </row>
    <row r="687" spans="1:9" x14ac:dyDescent="0.25">
      <c r="A687" s="57" t="s">
        <v>95</v>
      </c>
      <c r="B687" s="1">
        <v>14.148</v>
      </c>
      <c r="C687" s="4">
        <v>14.148</v>
      </c>
      <c r="D687" s="4">
        <v>2.4722736699999999</v>
      </c>
      <c r="E687" s="35">
        <f t="shared" si="122"/>
        <v>0.1747436860333616</v>
      </c>
      <c r="F687" s="2">
        <v>0.12443899999999999</v>
      </c>
      <c r="G687" s="3">
        <v>0.12443899999999999</v>
      </c>
      <c r="H687" s="3">
        <v>2.7288419999999997E-2</v>
      </c>
      <c r="I687" s="9">
        <f>H687/G687</f>
        <v>0.21929154043346538</v>
      </c>
    </row>
    <row r="688" spans="1:9" ht="15.75" thickBot="1" x14ac:dyDescent="0.3">
      <c r="A688" s="58" t="s">
        <v>96</v>
      </c>
      <c r="B688" s="30">
        <v>5.792116</v>
      </c>
      <c r="C688" s="31">
        <v>5.792116</v>
      </c>
      <c r="D688" s="31">
        <v>2.6860744900000002</v>
      </c>
      <c r="E688" s="37">
        <f t="shared" si="122"/>
        <v>0.46374666702117157</v>
      </c>
      <c r="F688" s="24">
        <v>18.571864000000001</v>
      </c>
      <c r="G688" s="25">
        <v>18.571864000000001</v>
      </c>
      <c r="H688" s="25">
        <v>3.2527085800000002</v>
      </c>
      <c r="I688" s="15">
        <f t="shared" ref="I688" si="125">H688/G688</f>
        <v>0.17514174021519865</v>
      </c>
    </row>
    <row r="689" spans="1:9" x14ac:dyDescent="0.25">
      <c r="A689" s="115" t="s">
        <v>125</v>
      </c>
      <c r="B689" s="115"/>
      <c r="C689" s="115"/>
      <c r="D689" s="115"/>
      <c r="E689" s="115"/>
      <c r="F689" s="116" t="s">
        <v>124</v>
      </c>
      <c r="G689" s="116"/>
      <c r="H689" s="116"/>
      <c r="I689" s="116"/>
    </row>
    <row r="690" spans="1:9" x14ac:dyDescent="0.25">
      <c r="A690" s="117" t="s">
        <v>40</v>
      </c>
      <c r="B690" s="118"/>
      <c r="C690" s="118"/>
      <c r="D690" s="118"/>
      <c r="E690" s="118"/>
      <c r="F690" s="118"/>
      <c r="G690" s="118"/>
      <c r="H690" s="118"/>
      <c r="I690" s="118"/>
    </row>
    <row r="691" spans="1:9" x14ac:dyDescent="0.25">
      <c r="A691" s="119"/>
      <c r="B691" s="119"/>
      <c r="C691" s="119"/>
      <c r="D691" s="119"/>
      <c r="E691" s="119"/>
      <c r="F691" s="119"/>
      <c r="G691" s="119"/>
      <c r="H691" s="119"/>
      <c r="I691" s="119"/>
    </row>
    <row r="692" spans="1:9" x14ac:dyDescent="0.25">
      <c r="A692" s="128" t="s">
        <v>0</v>
      </c>
      <c r="B692" s="128"/>
      <c r="C692" s="128"/>
      <c r="D692" s="128"/>
      <c r="E692" s="128"/>
      <c r="F692" s="128"/>
      <c r="G692" s="128"/>
      <c r="H692" s="128"/>
      <c r="I692" s="128"/>
    </row>
    <row r="693" spans="1:9" x14ac:dyDescent="0.25">
      <c r="A693" s="128" t="s">
        <v>1</v>
      </c>
      <c r="B693" s="128"/>
      <c r="C693" s="128"/>
      <c r="D693" s="128"/>
      <c r="E693" s="128"/>
      <c r="F693" s="128"/>
      <c r="G693" s="128"/>
      <c r="H693" s="128"/>
      <c r="I693" s="128"/>
    </row>
    <row r="694" spans="1:9" x14ac:dyDescent="0.25">
      <c r="A694" s="129" t="s">
        <v>39</v>
      </c>
      <c r="B694" s="129"/>
      <c r="C694" s="129"/>
      <c r="D694" s="129"/>
      <c r="E694" s="129"/>
      <c r="F694" s="129"/>
      <c r="G694" s="129"/>
      <c r="H694" s="129"/>
      <c r="I694" s="129"/>
    </row>
    <row r="695" spans="1:9" x14ac:dyDescent="0.25">
      <c r="A695" s="129" t="s">
        <v>102</v>
      </c>
      <c r="B695" s="129"/>
      <c r="C695" s="129"/>
      <c r="D695" s="129"/>
      <c r="E695" s="129"/>
      <c r="F695" s="129"/>
      <c r="G695" s="129"/>
      <c r="H695" s="129"/>
      <c r="I695" s="129"/>
    </row>
    <row r="696" spans="1:9" x14ac:dyDescent="0.25">
      <c r="A696" s="129" t="s">
        <v>126</v>
      </c>
      <c r="B696" s="129"/>
      <c r="C696" s="129"/>
      <c r="D696" s="129"/>
      <c r="E696" s="129"/>
      <c r="F696" s="129"/>
      <c r="G696" s="129"/>
      <c r="H696" s="129"/>
      <c r="I696" s="129"/>
    </row>
    <row r="697" spans="1:9" x14ac:dyDescent="0.25">
      <c r="A697" s="120" t="s">
        <v>2</v>
      </c>
      <c r="B697" s="120"/>
      <c r="C697" s="120"/>
      <c r="D697" s="120"/>
      <c r="E697" s="120"/>
      <c r="F697" s="120"/>
      <c r="G697" s="120"/>
      <c r="H697" s="120"/>
      <c r="I697" s="120"/>
    </row>
    <row r="698" spans="1:9" ht="6" customHeight="1" thickBot="1" x14ac:dyDescent="0.3">
      <c r="A698" s="121"/>
      <c r="B698" s="121"/>
      <c r="C698" s="121"/>
      <c r="D698" s="121"/>
      <c r="E698" s="121"/>
      <c r="F698" s="121"/>
      <c r="G698" s="121"/>
      <c r="H698" s="121"/>
      <c r="I698" s="121"/>
    </row>
    <row r="699" spans="1:9" x14ac:dyDescent="0.25">
      <c r="A699" s="122" t="s">
        <v>3</v>
      </c>
      <c r="B699" s="124" t="s">
        <v>4</v>
      </c>
      <c r="C699" s="125"/>
      <c r="D699" s="125"/>
      <c r="E699" s="126"/>
      <c r="F699" s="124" t="s">
        <v>5</v>
      </c>
      <c r="G699" s="125"/>
      <c r="H699" s="125"/>
      <c r="I699" s="127"/>
    </row>
    <row r="700" spans="1:9" ht="30.75" thickBot="1" x14ac:dyDescent="0.3">
      <c r="A700" s="123"/>
      <c r="B700" s="84" t="s">
        <v>6</v>
      </c>
      <c r="C700" s="85" t="s">
        <v>7</v>
      </c>
      <c r="D700" s="85" t="s">
        <v>8</v>
      </c>
      <c r="E700" s="86" t="s">
        <v>9</v>
      </c>
      <c r="F700" s="87" t="s">
        <v>6</v>
      </c>
      <c r="G700" s="85" t="s">
        <v>7</v>
      </c>
      <c r="H700" s="85" t="s">
        <v>8</v>
      </c>
      <c r="I700" s="88" t="s">
        <v>9</v>
      </c>
    </row>
    <row r="701" spans="1:9" ht="15.75" thickBot="1" x14ac:dyDescent="0.3">
      <c r="A701" s="43" t="s">
        <v>33</v>
      </c>
      <c r="B701" s="90">
        <f>B703+B734+B778+B796</f>
        <v>20398.888833999998</v>
      </c>
      <c r="C701" s="91">
        <f>C703+C734+C778+C796</f>
        <v>20468.189536999998</v>
      </c>
      <c r="D701" s="91">
        <f>D703+D734+D778+D796</f>
        <v>11107.403591050001</v>
      </c>
      <c r="E701" s="92">
        <f>D701/C701</f>
        <v>0.54266663746548449</v>
      </c>
      <c r="F701" s="64">
        <f>F703+F734+F778+F796</f>
        <v>10291.506385999999</v>
      </c>
      <c r="G701" s="65">
        <f>G703+G734+G778+G796</f>
        <v>11010.616449000001</v>
      </c>
      <c r="H701" s="65">
        <f>H703+H734+H778+H796</f>
        <v>5460.6527205700013</v>
      </c>
      <c r="I701" s="66">
        <f>H701/G701</f>
        <v>0.4959443229961884</v>
      </c>
    </row>
    <row r="702" spans="1:9" ht="15.75" thickBot="1" x14ac:dyDescent="0.3">
      <c r="A702" s="63" t="s">
        <v>10</v>
      </c>
      <c r="B702" s="95">
        <f>B703+B734+B778+B796-B779-B786-B787-B801-B802</f>
        <v>19019.881379999999</v>
      </c>
      <c r="C702" s="96">
        <f>C703+C734+C778+C796-C779-C786-C787-C801-C802</f>
        <v>19091.182083</v>
      </c>
      <c r="D702" s="96">
        <f>D703+D734+D778+D796-D779-D786-D787-D801-D802</f>
        <v>10488.531551780001</v>
      </c>
      <c r="E702" s="42">
        <f>D702/C702</f>
        <v>0.54939141569026551</v>
      </c>
      <c r="F702" s="89">
        <f>F703+F734+F778+F796-F741-F779-F787-F801-F802</f>
        <v>6551.2933030000004</v>
      </c>
      <c r="G702" s="89">
        <f>G703+G734+G778+G796-G741-G779-G787-G801-G802</f>
        <v>7268.4033660000023</v>
      </c>
      <c r="H702" s="89">
        <f>H703+H734+H778+H796-H741-H779-H787-H801-H802</f>
        <v>2981.3200531200014</v>
      </c>
      <c r="I702" s="19">
        <f>H702/G702</f>
        <v>0.41017537181081104</v>
      </c>
    </row>
    <row r="703" spans="1:9" ht="15.75" thickBot="1" x14ac:dyDescent="0.3">
      <c r="A703" s="44" t="s">
        <v>11</v>
      </c>
      <c r="B703" s="93">
        <f>SUM(B704:B733)</f>
        <v>12115.912067999998</v>
      </c>
      <c r="C703" s="41">
        <f>SUM(C704:C733)</f>
        <v>12117.516561</v>
      </c>
      <c r="D703" s="41">
        <f>SUM(D704:D733)</f>
        <v>7316.9733020700005</v>
      </c>
      <c r="E703" s="94">
        <f>D703/C703</f>
        <v>0.60383439669639416</v>
      </c>
      <c r="F703" s="7">
        <f>SUM(F704:F733)</f>
        <v>3764.6958290000007</v>
      </c>
      <c r="G703" s="8">
        <f>SUM(G704:G733)</f>
        <v>4237.4055240000016</v>
      </c>
      <c r="H703" s="8">
        <f>SUM(H704:H733)</f>
        <v>1981.7412618399999</v>
      </c>
      <c r="I703" s="11">
        <f>H703/G703</f>
        <v>0.46767798140058287</v>
      </c>
    </row>
    <row r="704" spans="1:9" x14ac:dyDescent="0.25">
      <c r="A704" s="49" t="s">
        <v>12</v>
      </c>
      <c r="B704" s="26">
        <v>138.34462500000001</v>
      </c>
      <c r="C704" s="27">
        <v>161.11024699999999</v>
      </c>
      <c r="D704" s="27">
        <v>97.786513299999996</v>
      </c>
      <c r="E704" s="34">
        <f>D704/C704</f>
        <v>0.60695402757342931</v>
      </c>
      <c r="F704" s="20">
        <v>11.655374999999999</v>
      </c>
      <c r="G704" s="21">
        <v>18.180375000000002</v>
      </c>
      <c r="H704" s="21">
        <v>15.986584560000001</v>
      </c>
      <c r="I704" s="12">
        <f>H704/G704</f>
        <v>0.87933194777335444</v>
      </c>
    </row>
    <row r="705" spans="1:9" x14ac:dyDescent="0.25">
      <c r="A705" s="50" t="s">
        <v>13</v>
      </c>
      <c r="B705" s="1">
        <v>123.698171</v>
      </c>
      <c r="C705" s="4">
        <v>145.96571299999999</v>
      </c>
      <c r="D705" s="4">
        <v>77.279627469999994</v>
      </c>
      <c r="E705" s="35">
        <f>D705/C705</f>
        <v>0.52943685117339845</v>
      </c>
      <c r="F705" s="22">
        <v>1.915</v>
      </c>
      <c r="G705" s="23">
        <v>9.5025139999999997</v>
      </c>
      <c r="H705" s="23">
        <v>3.8583847000000002</v>
      </c>
      <c r="I705" s="9">
        <f>H705/G705</f>
        <v>0.40603830733635332</v>
      </c>
    </row>
    <row r="706" spans="1:9" x14ac:dyDescent="0.25">
      <c r="A706" s="50" t="s">
        <v>19</v>
      </c>
      <c r="B706" s="1">
        <v>146.54255499999999</v>
      </c>
      <c r="C706" s="4">
        <v>150.970023</v>
      </c>
      <c r="D706" s="4">
        <v>77.240517209999993</v>
      </c>
      <c r="E706" s="35">
        <f t="shared" ref="E706:E728" si="126">D706/C706</f>
        <v>0.51162817409122341</v>
      </c>
      <c r="F706" s="22">
        <v>45.294116000000002</v>
      </c>
      <c r="G706" s="23">
        <v>67.352704000000003</v>
      </c>
      <c r="H706" s="23">
        <v>47.21189777</v>
      </c>
      <c r="I706" s="9">
        <f t="shared" ref="I706:I718" si="127">H706/G706</f>
        <v>0.70096514269122734</v>
      </c>
    </row>
    <row r="707" spans="1:9" x14ac:dyDescent="0.25">
      <c r="A707" s="50" t="s">
        <v>41</v>
      </c>
      <c r="B707" s="1">
        <v>68.008010999999996</v>
      </c>
      <c r="C707" s="4">
        <v>68.984962999999993</v>
      </c>
      <c r="D707" s="4">
        <v>36.831799689999997</v>
      </c>
      <c r="E707" s="35">
        <f t="shared" si="126"/>
        <v>0.53391055221701</v>
      </c>
      <c r="F707" s="22">
        <v>3.2549999999999999</v>
      </c>
      <c r="G707" s="23">
        <v>3.956</v>
      </c>
      <c r="H707" s="23">
        <v>2.2840368600000001</v>
      </c>
      <c r="I707" s="9">
        <f t="shared" si="127"/>
        <v>0.57736017694641051</v>
      </c>
    </row>
    <row r="708" spans="1:9" x14ac:dyDescent="0.25">
      <c r="A708" s="51" t="s">
        <v>42</v>
      </c>
      <c r="B708" s="1">
        <v>1915.7079530000001</v>
      </c>
      <c r="C708" s="4">
        <v>1915.1592860000001</v>
      </c>
      <c r="D708" s="4">
        <v>1059.3175102499999</v>
      </c>
      <c r="E708" s="35">
        <f t="shared" si="126"/>
        <v>0.55312240501023258</v>
      </c>
      <c r="F708" s="22">
        <v>1638.273463</v>
      </c>
      <c r="G708" s="23">
        <v>1614.387258</v>
      </c>
      <c r="H708" s="23">
        <v>321.24910005999999</v>
      </c>
      <c r="I708" s="9">
        <f t="shared" si="127"/>
        <v>0.19899135010392902</v>
      </c>
    </row>
    <row r="709" spans="1:9" x14ac:dyDescent="0.25">
      <c r="A709" s="52" t="s">
        <v>43</v>
      </c>
      <c r="B709" s="1">
        <v>27.702269000000001</v>
      </c>
      <c r="C709" s="4">
        <v>27.698768999999999</v>
      </c>
      <c r="D709" s="4">
        <v>13.95099574</v>
      </c>
      <c r="E709" s="35">
        <f t="shared" si="126"/>
        <v>0.50366843883928558</v>
      </c>
      <c r="F709" s="22">
        <v>1.2581</v>
      </c>
      <c r="G709" s="23">
        <v>1.2616000000000001</v>
      </c>
      <c r="H709" s="23">
        <v>0.55771704</v>
      </c>
      <c r="I709" s="9">
        <f t="shared" si="127"/>
        <v>0.44207121116043119</v>
      </c>
    </row>
    <row r="710" spans="1:9" x14ac:dyDescent="0.25">
      <c r="A710" s="52" t="s">
        <v>44</v>
      </c>
      <c r="B710" s="1">
        <v>30.403946000000001</v>
      </c>
      <c r="C710" s="4">
        <v>30.403946000000001</v>
      </c>
      <c r="D710" s="4">
        <v>17.297770539999998</v>
      </c>
      <c r="E710" s="35">
        <f t="shared" si="126"/>
        <v>0.56893176102865062</v>
      </c>
      <c r="F710" s="22">
        <v>665.26155100000005</v>
      </c>
      <c r="G710" s="23">
        <v>672.58363999999995</v>
      </c>
      <c r="H710" s="23">
        <v>324.55302813999998</v>
      </c>
      <c r="I710" s="9">
        <f t="shared" si="127"/>
        <v>0.48254671811523697</v>
      </c>
    </row>
    <row r="711" spans="1:9" x14ac:dyDescent="0.25">
      <c r="A711" s="50" t="s">
        <v>45</v>
      </c>
      <c r="B711" s="1">
        <v>66.637037000000007</v>
      </c>
      <c r="C711" s="4">
        <v>67.058980000000005</v>
      </c>
      <c r="D711" s="4">
        <v>33.628022850000001</v>
      </c>
      <c r="E711" s="35">
        <f t="shared" si="126"/>
        <v>0.50146934608906957</v>
      </c>
      <c r="F711" s="22">
        <v>127.50920000000001</v>
      </c>
      <c r="G711" s="23">
        <v>144.94533300000001</v>
      </c>
      <c r="H711" s="23">
        <v>108.30218785</v>
      </c>
      <c r="I711" s="9">
        <f t="shared" si="127"/>
        <v>0.74719334254108061</v>
      </c>
    </row>
    <row r="712" spans="1:9" x14ac:dyDescent="0.25">
      <c r="A712" s="52" t="s">
        <v>46</v>
      </c>
      <c r="B712" s="1">
        <v>1390.8270990000001</v>
      </c>
      <c r="C712" s="4">
        <v>1395.950756</v>
      </c>
      <c r="D712" s="4">
        <v>747.90653177000002</v>
      </c>
      <c r="E712" s="35">
        <f t="shared" si="126"/>
        <v>0.53576856386615979</v>
      </c>
      <c r="F712" s="22">
        <v>506.46143699999999</v>
      </c>
      <c r="G712" s="23">
        <v>509.04097899999999</v>
      </c>
      <c r="H712" s="23">
        <v>288.88975766000004</v>
      </c>
      <c r="I712" s="9">
        <f t="shared" si="127"/>
        <v>0.56751768438666317</v>
      </c>
    </row>
    <row r="713" spans="1:9" x14ac:dyDescent="0.25">
      <c r="A713" s="53" t="s">
        <v>47</v>
      </c>
      <c r="B713" s="1">
        <v>36.089022</v>
      </c>
      <c r="C713" s="4">
        <v>35.982464</v>
      </c>
      <c r="D713" s="4">
        <v>17.631929620000001</v>
      </c>
      <c r="E713" s="35">
        <f t="shared" si="126"/>
        <v>0.49001451429229531</v>
      </c>
      <c r="F713" s="22">
        <v>6.125</v>
      </c>
      <c r="G713" s="23">
        <v>6.2315579999999997</v>
      </c>
      <c r="H713" s="23">
        <v>1.8705394099999999</v>
      </c>
      <c r="I713" s="9">
        <f t="shared" si="127"/>
        <v>0.30017202921003061</v>
      </c>
    </row>
    <row r="714" spans="1:9" x14ac:dyDescent="0.25">
      <c r="A714" s="53" t="s">
        <v>48</v>
      </c>
      <c r="B714" s="1">
        <v>14.442424000000001</v>
      </c>
      <c r="C714" s="4">
        <v>14.442424000000001</v>
      </c>
      <c r="D714" s="4">
        <v>7.6506087100000002</v>
      </c>
      <c r="E714" s="35">
        <f t="shared" si="126"/>
        <v>0.52973162330644774</v>
      </c>
      <c r="F714" s="22">
        <v>103.29583599999999</v>
      </c>
      <c r="G714" s="23">
        <v>245.49893299999999</v>
      </c>
      <c r="H714" s="23">
        <v>231.23765322999998</v>
      </c>
      <c r="I714" s="9">
        <f t="shared" si="127"/>
        <v>0.941908994895713</v>
      </c>
    </row>
    <row r="715" spans="1:9" x14ac:dyDescent="0.25">
      <c r="A715" s="53" t="s">
        <v>49</v>
      </c>
      <c r="B715" s="1">
        <v>499.03449999999998</v>
      </c>
      <c r="C715" s="4">
        <v>585.86873300000002</v>
      </c>
      <c r="D715" s="4">
        <v>291.66898216999999</v>
      </c>
      <c r="E715" s="35">
        <f t="shared" si="126"/>
        <v>0.49784015725925418</v>
      </c>
      <c r="F715" s="22">
        <v>132.37989999999999</v>
      </c>
      <c r="G715" s="23">
        <v>168.322834</v>
      </c>
      <c r="H715" s="23">
        <v>92.216534690000003</v>
      </c>
      <c r="I715" s="9">
        <f t="shared" si="127"/>
        <v>0.54785516913290566</v>
      </c>
    </row>
    <row r="716" spans="1:9" x14ac:dyDescent="0.25">
      <c r="A716" s="53" t="s">
        <v>50</v>
      </c>
      <c r="B716" s="1">
        <v>107.804514</v>
      </c>
      <c r="C716" s="4">
        <v>131.72681600000001</v>
      </c>
      <c r="D716" s="4">
        <v>77.341118499999993</v>
      </c>
      <c r="E716" s="35">
        <f t="shared" si="126"/>
        <v>0.5871326799548543</v>
      </c>
      <c r="F716" s="22">
        <v>24.289570000000001</v>
      </c>
      <c r="G716" s="23">
        <v>28.716459</v>
      </c>
      <c r="H716" s="23">
        <v>12.828894539999999</v>
      </c>
      <c r="I716" s="9">
        <f t="shared" si="127"/>
        <v>0.44674360930085422</v>
      </c>
    </row>
    <row r="717" spans="1:9" x14ac:dyDescent="0.25">
      <c r="A717" s="53" t="s">
        <v>51</v>
      </c>
      <c r="B717" s="1">
        <v>900.29104099999995</v>
      </c>
      <c r="C717" s="4">
        <v>910.29707800000006</v>
      </c>
      <c r="D717" s="4">
        <v>521.29157805</v>
      </c>
      <c r="E717" s="35">
        <f t="shared" si="126"/>
        <v>0.57266093745497004</v>
      </c>
      <c r="F717" s="22">
        <v>45.817999999999998</v>
      </c>
      <c r="G717" s="23">
        <v>63.281269999999999</v>
      </c>
      <c r="H717" s="23">
        <v>50.501420100000004</v>
      </c>
      <c r="I717" s="9">
        <f t="shared" si="127"/>
        <v>0.7980468802222207</v>
      </c>
    </row>
    <row r="718" spans="1:9" x14ac:dyDescent="0.25">
      <c r="A718" s="53" t="s">
        <v>52</v>
      </c>
      <c r="B718" s="1">
        <v>30.231428000000001</v>
      </c>
      <c r="C718" s="4">
        <v>30.196511000000001</v>
      </c>
      <c r="D718" s="4">
        <v>15.37890878</v>
      </c>
      <c r="E718" s="35">
        <f t="shared" si="126"/>
        <v>0.50929422872728569</v>
      </c>
      <c r="F718" s="22">
        <v>254.16719800000001</v>
      </c>
      <c r="G718" s="23">
        <v>400.58045099999998</v>
      </c>
      <c r="H718" s="23">
        <v>329.60684064999998</v>
      </c>
      <c r="I718" s="9">
        <f t="shared" si="127"/>
        <v>0.82282308042536001</v>
      </c>
    </row>
    <row r="719" spans="1:9" x14ac:dyDescent="0.25">
      <c r="A719" s="53" t="s">
        <v>22</v>
      </c>
      <c r="B719" s="1">
        <v>3.478507</v>
      </c>
      <c r="C719" s="4">
        <v>3.478507</v>
      </c>
      <c r="D719" s="4">
        <v>1.69289227</v>
      </c>
      <c r="E719" s="35">
        <f t="shared" si="126"/>
        <v>0.48667208949126739</v>
      </c>
      <c r="F719" s="2" t="s">
        <v>16</v>
      </c>
      <c r="G719" s="3" t="s">
        <v>16</v>
      </c>
      <c r="H719" s="3" t="s">
        <v>16</v>
      </c>
      <c r="I719" s="9" t="s">
        <v>16</v>
      </c>
    </row>
    <row r="720" spans="1:9" x14ac:dyDescent="0.25">
      <c r="A720" s="50" t="s">
        <v>53</v>
      </c>
      <c r="B720" s="1">
        <v>43.159554</v>
      </c>
      <c r="C720" s="4">
        <v>43.792290000000001</v>
      </c>
      <c r="D720" s="4">
        <v>23.289331390000001</v>
      </c>
      <c r="E720" s="35">
        <f t="shared" si="126"/>
        <v>0.53181350849658693</v>
      </c>
      <c r="F720" s="22">
        <v>41.061008000000001</v>
      </c>
      <c r="G720" s="23">
        <v>122.15339899999999</v>
      </c>
      <c r="H720" s="23">
        <v>90.719767719999993</v>
      </c>
      <c r="I720" s="9">
        <f t="shared" ref="I720:I727" si="128">H720/G720</f>
        <v>0.74267084225793834</v>
      </c>
    </row>
    <row r="721" spans="1:9" x14ac:dyDescent="0.25">
      <c r="A721" s="50" t="s">
        <v>54</v>
      </c>
      <c r="B721" s="1">
        <v>30.941818999999999</v>
      </c>
      <c r="C721" s="4">
        <v>31.487176999999999</v>
      </c>
      <c r="D721" s="4">
        <v>15.397864269999999</v>
      </c>
      <c r="E721" s="35">
        <f t="shared" si="126"/>
        <v>0.489020157951918</v>
      </c>
      <c r="F721" s="22">
        <v>69.285537000000005</v>
      </c>
      <c r="G721" s="23">
        <v>75.263867000000005</v>
      </c>
      <c r="H721" s="23">
        <v>27.105834980000001</v>
      </c>
      <c r="I721" s="9">
        <f t="shared" si="128"/>
        <v>0.3601440646146975</v>
      </c>
    </row>
    <row r="722" spans="1:9" x14ac:dyDescent="0.25">
      <c r="A722" s="50" t="s">
        <v>114</v>
      </c>
      <c r="B722" s="1">
        <v>8.8420830000000006</v>
      </c>
      <c r="C722" s="4">
        <v>9.1240070000000006</v>
      </c>
      <c r="D722" s="4">
        <v>3.17375769</v>
      </c>
      <c r="E722" s="35">
        <f t="shared" si="126"/>
        <v>0.34784691528623329</v>
      </c>
      <c r="F722" s="22">
        <v>2.9774790000000002</v>
      </c>
      <c r="G722" s="23">
        <v>2.9855550000000002</v>
      </c>
      <c r="H722" s="23">
        <v>1.1497047300000001</v>
      </c>
      <c r="I722" s="9">
        <f t="shared" si="128"/>
        <v>0.38508911408431595</v>
      </c>
    </row>
    <row r="723" spans="1:9" x14ac:dyDescent="0.25">
      <c r="A723" s="53" t="s">
        <v>17</v>
      </c>
      <c r="B723" s="1">
        <v>333.3304</v>
      </c>
      <c r="C723" s="4">
        <v>329.73039999999997</v>
      </c>
      <c r="D723" s="4">
        <v>146.68507837999999</v>
      </c>
      <c r="E723" s="35">
        <f t="shared" si="126"/>
        <v>0.44486367765908147</v>
      </c>
      <c r="F723" s="22">
        <v>51.808999999999997</v>
      </c>
      <c r="G723" s="23">
        <v>49.808999999999997</v>
      </c>
      <c r="H723" s="23">
        <v>19.21107232</v>
      </c>
      <c r="I723" s="9">
        <f t="shared" si="128"/>
        <v>0.38569480053805538</v>
      </c>
    </row>
    <row r="724" spans="1:9" x14ac:dyDescent="0.25">
      <c r="A724" s="53" t="s">
        <v>21</v>
      </c>
      <c r="B724" s="1">
        <v>260.791425</v>
      </c>
      <c r="C724" s="4">
        <v>260.35093699999999</v>
      </c>
      <c r="D724" s="4">
        <v>136.31993768999999</v>
      </c>
      <c r="E724" s="35">
        <f t="shared" si="126"/>
        <v>0.52360071855627699</v>
      </c>
      <c r="F724" s="2">
        <v>15.070793999999999</v>
      </c>
      <c r="G724" s="3">
        <v>15.511282</v>
      </c>
      <c r="H724" s="3">
        <v>4.4866764999999997</v>
      </c>
      <c r="I724" s="9">
        <f t="shared" si="128"/>
        <v>0.28925246153090378</v>
      </c>
    </row>
    <row r="725" spans="1:9" x14ac:dyDescent="0.25">
      <c r="A725" s="50" t="s">
        <v>20</v>
      </c>
      <c r="B725" s="1">
        <v>10.22246</v>
      </c>
      <c r="C725" s="4">
        <v>10.22246</v>
      </c>
      <c r="D725" s="4">
        <v>4.4053171300000002</v>
      </c>
      <c r="E725" s="35">
        <f t="shared" si="126"/>
        <v>0.43094491247703587</v>
      </c>
      <c r="F725" s="22">
        <v>1.8916599999999999</v>
      </c>
      <c r="G725" s="23">
        <v>1.8916599999999999</v>
      </c>
      <c r="H725" s="23">
        <v>0.11644163</v>
      </c>
      <c r="I725" s="9">
        <f t="shared" si="128"/>
        <v>6.1555263630885051E-2</v>
      </c>
    </row>
    <row r="726" spans="1:9" x14ac:dyDescent="0.25">
      <c r="A726" s="53" t="s">
        <v>24</v>
      </c>
      <c r="B726" s="1">
        <v>222.52425199999999</v>
      </c>
      <c r="C726" s="4">
        <v>225.405102</v>
      </c>
      <c r="D726" s="4">
        <v>151.84630319999999</v>
      </c>
      <c r="E726" s="35">
        <f t="shared" si="126"/>
        <v>0.6736595660554302</v>
      </c>
      <c r="F726" s="2">
        <v>12.084718000000001</v>
      </c>
      <c r="G726" s="3">
        <v>12.084718000000001</v>
      </c>
      <c r="H726" s="3">
        <v>6.1252519200000002</v>
      </c>
      <c r="I726" s="9">
        <f t="shared" si="128"/>
        <v>0.5068593176936359</v>
      </c>
    </row>
    <row r="727" spans="1:9" x14ac:dyDescent="0.25">
      <c r="A727" s="53" t="s">
        <v>15</v>
      </c>
      <c r="B727" s="1">
        <v>16.945007</v>
      </c>
      <c r="C727" s="4">
        <v>16.945007</v>
      </c>
      <c r="D727" s="4">
        <v>7.3768102000000004</v>
      </c>
      <c r="E727" s="35">
        <f t="shared" si="126"/>
        <v>0.43533827988386198</v>
      </c>
      <c r="F727" s="39">
        <v>1</v>
      </c>
      <c r="G727" s="40">
        <v>1</v>
      </c>
      <c r="H727" s="40">
        <v>0.45992235999999997</v>
      </c>
      <c r="I727" s="9">
        <f t="shared" si="128"/>
        <v>0.45992235999999997</v>
      </c>
    </row>
    <row r="728" spans="1:9" x14ac:dyDescent="0.25">
      <c r="A728" s="50" t="s">
        <v>55</v>
      </c>
      <c r="B728" s="1">
        <v>2.4702000000000002</v>
      </c>
      <c r="C728" s="4">
        <v>2.4702000000000002</v>
      </c>
      <c r="D728" s="4">
        <v>0.11662144000000001</v>
      </c>
      <c r="E728" s="35">
        <f t="shared" si="126"/>
        <v>4.7211335114565621E-2</v>
      </c>
      <c r="F728" s="39" t="s">
        <v>16</v>
      </c>
      <c r="G728" s="40" t="s">
        <v>16</v>
      </c>
      <c r="H728" s="40" t="s">
        <v>16</v>
      </c>
      <c r="I728" s="9" t="s">
        <v>16</v>
      </c>
    </row>
    <row r="729" spans="1:9" x14ac:dyDescent="0.25">
      <c r="A729" s="50" t="s">
        <v>18</v>
      </c>
      <c r="B729" s="1">
        <v>39.091703000000003</v>
      </c>
      <c r="C729" s="4">
        <v>39.578436000000004</v>
      </c>
      <c r="D729" s="4">
        <v>19.010659409999999</v>
      </c>
      <c r="E729" s="35">
        <f>D729/C729</f>
        <v>0.48032871763805918</v>
      </c>
      <c r="F729" s="39" t="s">
        <v>16</v>
      </c>
      <c r="G729" s="40" t="s">
        <v>16</v>
      </c>
      <c r="H729" s="40" t="s">
        <v>16</v>
      </c>
      <c r="I729" s="9" t="s">
        <v>16</v>
      </c>
    </row>
    <row r="730" spans="1:9" x14ac:dyDescent="0.25">
      <c r="A730" s="50" t="s">
        <v>23</v>
      </c>
      <c r="B730" s="1">
        <v>4.8281510000000001</v>
      </c>
      <c r="C730" s="4">
        <v>4.8281510000000001</v>
      </c>
      <c r="D730" s="4">
        <v>2.4097004100000001</v>
      </c>
      <c r="E730" s="35">
        <f t="shared" ref="E730:E732" si="129">D730/C730</f>
        <v>0.49909383737169777</v>
      </c>
      <c r="F730" s="39">
        <v>0.45500000000000002</v>
      </c>
      <c r="G730" s="40">
        <v>0.45500000000000002</v>
      </c>
      <c r="H730" s="40">
        <v>0.26813884000000004</v>
      </c>
      <c r="I730" s="9">
        <f t="shared" ref="I730:I732" si="130">H730/G730</f>
        <v>0.58931613186813192</v>
      </c>
    </row>
    <row r="731" spans="1:9" x14ac:dyDescent="0.25">
      <c r="A731" s="52" t="s">
        <v>14</v>
      </c>
      <c r="B731" s="1">
        <v>5.6229740000000001</v>
      </c>
      <c r="C731" s="4">
        <v>5.5408359999999997</v>
      </c>
      <c r="D731" s="4">
        <v>2.6297761400000002</v>
      </c>
      <c r="E731" s="35">
        <f t="shared" si="129"/>
        <v>0.47461721299818299</v>
      </c>
      <c r="F731" s="39">
        <v>1.382226</v>
      </c>
      <c r="G731" s="40">
        <v>1.464364</v>
      </c>
      <c r="H731" s="40">
        <v>0.48551670000000002</v>
      </c>
      <c r="I731" s="9">
        <f t="shared" si="130"/>
        <v>0.33155465444384047</v>
      </c>
    </row>
    <row r="732" spans="1:9" x14ac:dyDescent="0.25">
      <c r="A732" s="52" t="s">
        <v>31</v>
      </c>
      <c r="B732" s="1">
        <v>7.296195</v>
      </c>
      <c r="C732" s="4">
        <v>7.3851950000000004</v>
      </c>
      <c r="D732" s="4">
        <v>3.4685636099999999</v>
      </c>
      <c r="E732" s="35">
        <f t="shared" si="129"/>
        <v>0.4696644584198521</v>
      </c>
      <c r="F732" s="39">
        <v>0.719661</v>
      </c>
      <c r="G732" s="40">
        <v>0.94477100000000003</v>
      </c>
      <c r="H732" s="40">
        <v>0.45835688000000002</v>
      </c>
      <c r="I732" s="9">
        <f t="shared" si="130"/>
        <v>0.48515130121479172</v>
      </c>
    </row>
    <row r="733" spans="1:9" ht="15.75" thickBot="1" x14ac:dyDescent="0.3">
      <c r="A733" s="54" t="s">
        <v>25</v>
      </c>
      <c r="B733" s="28">
        <v>5630.6027430000004</v>
      </c>
      <c r="C733" s="29">
        <v>5455.3611469999996</v>
      </c>
      <c r="D733" s="29">
        <v>3706.9482741900001</v>
      </c>
      <c r="E733" s="36">
        <f>D733/C733</f>
        <v>0.67950556788133398</v>
      </c>
      <c r="F733" s="80" t="s">
        <v>16</v>
      </c>
      <c r="G733" s="81" t="s">
        <v>16</v>
      </c>
      <c r="H733" s="81" t="s">
        <v>16</v>
      </c>
      <c r="I733" s="67" t="s">
        <v>16</v>
      </c>
    </row>
    <row r="734" spans="1:9" ht="15.75" thickBot="1" x14ac:dyDescent="0.3">
      <c r="A734" s="59" t="s">
        <v>34</v>
      </c>
      <c r="B734" s="5">
        <f>SUM(B735:B777)</f>
        <v>6196.7288159999998</v>
      </c>
      <c r="C734" s="6">
        <f>SUM(C735:C777)</f>
        <v>6206.9652109999997</v>
      </c>
      <c r="D734" s="6">
        <f>SUM(D735:D777)</f>
        <v>2859.6740294200008</v>
      </c>
      <c r="E734" s="11">
        <f>D734/C734</f>
        <v>0.46072016391393317</v>
      </c>
      <c r="F734" s="7">
        <f>SUM(F735:F777)</f>
        <v>3460.0568169999983</v>
      </c>
      <c r="G734" s="8">
        <f>SUM(G735:G777)</f>
        <v>3643.743927999998</v>
      </c>
      <c r="H734" s="8">
        <f>SUM(H735:H777)</f>
        <v>2285.8971520700006</v>
      </c>
      <c r="I734" s="11">
        <f>H734/G734</f>
        <v>0.62734846280064982</v>
      </c>
    </row>
    <row r="735" spans="1:9" x14ac:dyDescent="0.25">
      <c r="A735" s="60" t="s">
        <v>56</v>
      </c>
      <c r="B735" s="26">
        <v>6.4955579999999999</v>
      </c>
      <c r="C735" s="27">
        <v>6.4955579999999999</v>
      </c>
      <c r="D735" s="27">
        <v>2.8097432499999999</v>
      </c>
      <c r="E735" s="12">
        <f>D735/C735</f>
        <v>0.43256379975361625</v>
      </c>
      <c r="F735" s="106">
        <v>4.7171000000000003</v>
      </c>
      <c r="G735" s="21">
        <v>4.8471000000000002</v>
      </c>
      <c r="H735" s="21">
        <v>2.4730163900000002</v>
      </c>
      <c r="I735" s="12">
        <f>H735/G735</f>
        <v>0.51020535784283383</v>
      </c>
    </row>
    <row r="736" spans="1:9" x14ac:dyDescent="0.25">
      <c r="A736" s="61" t="s">
        <v>57</v>
      </c>
      <c r="B736" s="1">
        <v>56.031345999999999</v>
      </c>
      <c r="C736" s="4">
        <v>56.031345999999999</v>
      </c>
      <c r="D736" s="4">
        <v>17.044159239999999</v>
      </c>
      <c r="E736" s="9">
        <f>D736/C736</f>
        <v>0.30418971623490892</v>
      </c>
      <c r="F736" s="107">
        <v>21.538133999999999</v>
      </c>
      <c r="G736" s="23">
        <v>157.738134</v>
      </c>
      <c r="H736" s="23">
        <v>144.53660438</v>
      </c>
      <c r="I736" s="9">
        <f>H736/G736</f>
        <v>0.91630730448478614</v>
      </c>
    </row>
    <row r="737" spans="1:9" x14ac:dyDescent="0.25">
      <c r="A737" s="61" t="s">
        <v>58</v>
      </c>
      <c r="B737" s="1">
        <v>23.7</v>
      </c>
      <c r="C737" s="4">
        <v>25.680099999999999</v>
      </c>
      <c r="D737" s="4">
        <v>11.0503465</v>
      </c>
      <c r="E737" s="9">
        <f t="shared" ref="E737:E740" si="131">D737/C737</f>
        <v>0.43030776749311722</v>
      </c>
      <c r="F737" s="107">
        <v>3.3</v>
      </c>
      <c r="G737" s="23">
        <v>3.4348999999999998</v>
      </c>
      <c r="H737" s="23">
        <v>1.5525056799999999</v>
      </c>
      <c r="I737" s="9">
        <f t="shared" ref="I737:I744" si="132">H737/G737</f>
        <v>0.4519798771434394</v>
      </c>
    </row>
    <row r="738" spans="1:9" x14ac:dyDescent="0.25">
      <c r="A738" s="61" t="s">
        <v>59</v>
      </c>
      <c r="B738" s="1">
        <v>14.7188</v>
      </c>
      <c r="C738" s="4">
        <v>14.7188</v>
      </c>
      <c r="D738" s="4">
        <v>6.6515323899999999</v>
      </c>
      <c r="E738" s="9">
        <f t="shared" si="131"/>
        <v>0.45190724719406472</v>
      </c>
      <c r="F738" s="107">
        <v>3.5171000000000001</v>
      </c>
      <c r="G738" s="23">
        <v>3.5171000000000001</v>
      </c>
      <c r="H738" s="23">
        <v>1.37311418</v>
      </c>
      <c r="I738" s="9">
        <f t="shared" si="132"/>
        <v>0.39041090102641379</v>
      </c>
    </row>
    <row r="739" spans="1:9" x14ac:dyDescent="0.25">
      <c r="A739" s="61" t="s">
        <v>60</v>
      </c>
      <c r="B739" s="1">
        <v>39.722000000000001</v>
      </c>
      <c r="C739" s="4">
        <v>39.658014000000001</v>
      </c>
      <c r="D739" s="4">
        <v>17.706365600000002</v>
      </c>
      <c r="E739" s="9">
        <f t="shared" si="131"/>
        <v>0.44647635658205176</v>
      </c>
      <c r="F739" s="107">
        <v>8.3818999999999999</v>
      </c>
      <c r="G739" s="23">
        <v>8.4458859999999998</v>
      </c>
      <c r="H739" s="23">
        <v>1.2503825100000001</v>
      </c>
      <c r="I739" s="9">
        <f t="shared" si="132"/>
        <v>0.1480463399577025</v>
      </c>
    </row>
    <row r="740" spans="1:9" x14ac:dyDescent="0.25">
      <c r="A740" s="61" t="s">
        <v>38</v>
      </c>
      <c r="B740" s="1">
        <v>4910.6621510000004</v>
      </c>
      <c r="C740" s="4">
        <v>4910.6621510000004</v>
      </c>
      <c r="D740" s="4">
        <v>2357.3733966700001</v>
      </c>
      <c r="E740" s="9">
        <f t="shared" si="131"/>
        <v>0.48005204271483998</v>
      </c>
      <c r="F740" s="107">
        <v>374.82938000000001</v>
      </c>
      <c r="G740" s="23">
        <v>374.82938000000001</v>
      </c>
      <c r="H740" s="23">
        <v>231.81124377999998</v>
      </c>
      <c r="I740" s="9">
        <f t="shared" si="132"/>
        <v>0.61844470083961933</v>
      </c>
    </row>
    <row r="741" spans="1:9" x14ac:dyDescent="0.25">
      <c r="A741" s="61" t="s">
        <v>113</v>
      </c>
      <c r="B741" s="2" t="s">
        <v>16</v>
      </c>
      <c r="C741" s="3" t="s">
        <v>16</v>
      </c>
      <c r="D741" s="3" t="s">
        <v>16</v>
      </c>
      <c r="E741" s="9" t="s">
        <v>16</v>
      </c>
      <c r="F741" s="107">
        <v>1692.702669</v>
      </c>
      <c r="G741" s="23">
        <v>1692.702669</v>
      </c>
      <c r="H741" s="23">
        <v>1478.6697816600001</v>
      </c>
      <c r="I741" s="9">
        <f t="shared" si="132"/>
        <v>0.87355553266395902</v>
      </c>
    </row>
    <row r="742" spans="1:9" x14ac:dyDescent="0.25">
      <c r="A742" s="61" t="s">
        <v>61</v>
      </c>
      <c r="B742" s="1">
        <v>19.083057</v>
      </c>
      <c r="C742" s="4">
        <v>19.083057</v>
      </c>
      <c r="D742" s="4">
        <v>7.0527487699999991</v>
      </c>
      <c r="E742" s="9">
        <f t="shared" ref="E742:E777" si="133">D742/C742</f>
        <v>0.36958170643204591</v>
      </c>
      <c r="F742" s="107">
        <v>13.126018</v>
      </c>
      <c r="G742" s="23">
        <v>13.126018</v>
      </c>
      <c r="H742" s="23">
        <v>3.6230127200000002</v>
      </c>
      <c r="I742" s="9">
        <f t="shared" si="132"/>
        <v>0.27601765592581085</v>
      </c>
    </row>
    <row r="743" spans="1:9" ht="15" customHeight="1" x14ac:dyDescent="0.25">
      <c r="A743" s="61" t="s">
        <v>104</v>
      </c>
      <c r="B743" s="2">
        <v>7.9725999999999999</v>
      </c>
      <c r="C743" s="4">
        <v>7.9725999999999999</v>
      </c>
      <c r="D743" s="4">
        <v>2.74036642</v>
      </c>
      <c r="E743" s="9">
        <f t="shared" si="133"/>
        <v>0.34372305395981234</v>
      </c>
      <c r="F743" s="108">
        <v>2.9756999999999998</v>
      </c>
      <c r="G743" s="40">
        <v>2.9756999999999998</v>
      </c>
      <c r="H743" s="40">
        <v>0.49844096999999998</v>
      </c>
      <c r="I743" s="9">
        <f t="shared" si="132"/>
        <v>0.16750377054138524</v>
      </c>
    </row>
    <row r="744" spans="1:9" x14ac:dyDescent="0.25">
      <c r="A744" s="61" t="s">
        <v>62</v>
      </c>
      <c r="B744" s="1">
        <v>9.3352000000000004</v>
      </c>
      <c r="C744" s="4">
        <v>10.315868999999999</v>
      </c>
      <c r="D744" s="4">
        <v>4.1544786699999996</v>
      </c>
      <c r="E744" s="9">
        <f t="shared" si="133"/>
        <v>0.40272697045687572</v>
      </c>
      <c r="F744" s="107">
        <v>0.2145</v>
      </c>
      <c r="G744" s="23">
        <v>0.2145</v>
      </c>
      <c r="H744" s="23">
        <v>4.0278099999999997E-2</v>
      </c>
      <c r="I744" s="9">
        <f t="shared" si="132"/>
        <v>0.18777668997668998</v>
      </c>
    </row>
    <row r="745" spans="1:9" x14ac:dyDescent="0.25">
      <c r="A745" s="61" t="s">
        <v>63</v>
      </c>
      <c r="B745" s="1">
        <v>1.6757</v>
      </c>
      <c r="C745" s="4">
        <v>1.6757</v>
      </c>
      <c r="D745" s="4">
        <v>0.61000708999999997</v>
      </c>
      <c r="E745" s="9">
        <f t="shared" si="133"/>
        <v>0.36403120486960672</v>
      </c>
      <c r="F745" s="108" t="s">
        <v>16</v>
      </c>
      <c r="G745" s="40" t="s">
        <v>16</v>
      </c>
      <c r="H745" s="40" t="s">
        <v>16</v>
      </c>
      <c r="I745" s="9" t="s">
        <v>16</v>
      </c>
    </row>
    <row r="746" spans="1:9" x14ac:dyDescent="0.25">
      <c r="A746" s="61" t="s">
        <v>28</v>
      </c>
      <c r="B746" s="1">
        <v>19.2</v>
      </c>
      <c r="C746" s="4">
        <v>19.2</v>
      </c>
      <c r="D746" s="4">
        <v>7.5865254400000008</v>
      </c>
      <c r="E746" s="9">
        <f t="shared" si="133"/>
        <v>0.3951315333333334</v>
      </c>
      <c r="F746" s="107">
        <v>526.62674200000004</v>
      </c>
      <c r="G746" s="23">
        <v>527.95674199999996</v>
      </c>
      <c r="H746" s="23">
        <v>157.24767697999999</v>
      </c>
      <c r="I746" s="9">
        <f t="shared" ref="I746:I776" si="134">H746/G746</f>
        <v>0.29784197164395715</v>
      </c>
    </row>
    <row r="747" spans="1:9" x14ac:dyDescent="0.25">
      <c r="A747" s="61" t="s">
        <v>64</v>
      </c>
      <c r="B747" s="1">
        <v>6.7022719999999998</v>
      </c>
      <c r="C747" s="4">
        <v>6.7022719999999998</v>
      </c>
      <c r="D747" s="4">
        <v>2.76507455</v>
      </c>
      <c r="E747" s="9">
        <f t="shared" si="133"/>
        <v>0.41255779383468771</v>
      </c>
      <c r="F747" s="107">
        <v>6.8536999999999999</v>
      </c>
      <c r="G747" s="23">
        <v>6.8536999999999999</v>
      </c>
      <c r="H747" s="23">
        <v>2.8574793599999997</v>
      </c>
      <c r="I747" s="9">
        <f t="shared" si="134"/>
        <v>0.41692507112946287</v>
      </c>
    </row>
    <row r="748" spans="1:9" x14ac:dyDescent="0.25">
      <c r="A748" s="61" t="s">
        <v>108</v>
      </c>
      <c r="B748" s="1">
        <v>13.949481</v>
      </c>
      <c r="C748" s="4">
        <v>13.949481</v>
      </c>
      <c r="D748" s="4">
        <v>6.0435060800000002</v>
      </c>
      <c r="E748" s="9">
        <f t="shared" si="133"/>
        <v>0.43324236077313555</v>
      </c>
      <c r="F748" s="107">
        <v>26.263635000000001</v>
      </c>
      <c r="G748" s="23">
        <v>26.263635000000001</v>
      </c>
      <c r="H748" s="23">
        <v>6.95580029</v>
      </c>
      <c r="I748" s="9">
        <f t="shared" si="134"/>
        <v>0.26484529997466077</v>
      </c>
    </row>
    <row r="749" spans="1:9" x14ac:dyDescent="0.25">
      <c r="A749" s="61" t="s">
        <v>109</v>
      </c>
      <c r="B749" s="1">
        <v>11.12649</v>
      </c>
      <c r="C749" s="4">
        <v>11.107229999999999</v>
      </c>
      <c r="D749" s="4">
        <v>2.729139</v>
      </c>
      <c r="E749" s="9">
        <f t="shared" si="133"/>
        <v>0.24570833592173746</v>
      </c>
      <c r="F749" s="107">
        <v>1.0297000000000001</v>
      </c>
      <c r="G749" s="23">
        <v>1.0589599999999999</v>
      </c>
      <c r="H749" s="23">
        <v>9.5353439999999998E-2</v>
      </c>
      <c r="I749" s="9">
        <f t="shared" si="134"/>
        <v>9.0044420941300898E-2</v>
      </c>
    </row>
    <row r="750" spans="1:9" x14ac:dyDescent="0.25">
      <c r="A750" s="61" t="s">
        <v>65</v>
      </c>
      <c r="B750" s="1">
        <v>4.5165350000000002</v>
      </c>
      <c r="C750" s="4">
        <v>4.5165350000000002</v>
      </c>
      <c r="D750" s="4">
        <v>2.0319967800000001</v>
      </c>
      <c r="E750" s="9">
        <f t="shared" si="133"/>
        <v>0.44990170119350342</v>
      </c>
      <c r="F750" s="47">
        <v>1.7702</v>
      </c>
      <c r="G750" s="3">
        <v>1.7702</v>
      </c>
      <c r="H750" s="3">
        <v>0.85734538999999998</v>
      </c>
      <c r="I750" s="9">
        <f t="shared" si="134"/>
        <v>0.48432120099423792</v>
      </c>
    </row>
    <row r="751" spans="1:9" x14ac:dyDescent="0.25">
      <c r="A751" s="61" t="s">
        <v>66</v>
      </c>
      <c r="B751" s="1">
        <v>2.1464729999999999</v>
      </c>
      <c r="C751" s="4">
        <v>2.1464729999999999</v>
      </c>
      <c r="D751" s="4">
        <v>0.98782153000000006</v>
      </c>
      <c r="E751" s="9">
        <f t="shared" si="133"/>
        <v>0.46020682766566368</v>
      </c>
      <c r="F751" s="107">
        <v>0.82584900000000006</v>
      </c>
      <c r="G751" s="23">
        <v>0.82584900000000006</v>
      </c>
      <c r="H751" s="23">
        <v>0.13663638</v>
      </c>
      <c r="I751" s="9">
        <f t="shared" si="134"/>
        <v>0.16544959187454364</v>
      </c>
    </row>
    <row r="752" spans="1:9" x14ac:dyDescent="0.25">
      <c r="A752" s="61" t="s">
        <v>36</v>
      </c>
      <c r="B752" s="1">
        <v>3.9529969999999999</v>
      </c>
      <c r="C752" s="4">
        <v>3.9529969999999999</v>
      </c>
      <c r="D752" s="4">
        <v>1.35616772</v>
      </c>
      <c r="E752" s="9">
        <f t="shared" si="133"/>
        <v>0.34307329856309021</v>
      </c>
      <c r="F752" s="108">
        <v>0.10730000000000001</v>
      </c>
      <c r="G752" s="40">
        <v>0.10730000000000001</v>
      </c>
      <c r="H752" s="40">
        <v>8.8557710000000012E-2</v>
      </c>
      <c r="I752" s="9">
        <f t="shared" si="134"/>
        <v>0.82532814538676613</v>
      </c>
    </row>
    <row r="753" spans="1:9" ht="15.75" thickBot="1" x14ac:dyDescent="0.3">
      <c r="A753" s="62" t="s">
        <v>67</v>
      </c>
      <c r="B753" s="30">
        <v>17.805430000000001</v>
      </c>
      <c r="C753" s="31">
        <v>17.829429999999999</v>
      </c>
      <c r="D753" s="31">
        <v>6.5475582599999997</v>
      </c>
      <c r="E753" s="13">
        <f t="shared" si="133"/>
        <v>0.36723317907527053</v>
      </c>
      <c r="F753" s="114">
        <v>5.44</v>
      </c>
      <c r="G753" s="25">
        <v>5.44</v>
      </c>
      <c r="H753" s="25">
        <v>1.8205471100000001</v>
      </c>
      <c r="I753" s="13">
        <f t="shared" si="134"/>
        <v>0.33465939522058824</v>
      </c>
    </row>
    <row r="754" spans="1:9" x14ac:dyDescent="0.25">
      <c r="A754" s="60" t="s">
        <v>68</v>
      </c>
      <c r="B754" s="26">
        <v>9.4499999999999993</v>
      </c>
      <c r="C754" s="27">
        <v>9.4499999999999993</v>
      </c>
      <c r="D754" s="27">
        <v>4.0881842500000003</v>
      </c>
      <c r="E754" s="12">
        <f t="shared" si="133"/>
        <v>0.43261208994708999</v>
      </c>
      <c r="F754" s="106">
        <v>55.811425</v>
      </c>
      <c r="G754" s="21">
        <v>55.801425000000002</v>
      </c>
      <c r="H754" s="21">
        <v>6.2281088099999993</v>
      </c>
      <c r="I754" s="12">
        <f t="shared" si="134"/>
        <v>0.11161200291928026</v>
      </c>
    </row>
    <row r="755" spans="1:9" x14ac:dyDescent="0.25">
      <c r="A755" s="61" t="s">
        <v>69</v>
      </c>
      <c r="B755" s="1">
        <v>7.553229</v>
      </c>
      <c r="C755" s="4">
        <v>7.553229</v>
      </c>
      <c r="D755" s="4">
        <v>3.1926417000000002</v>
      </c>
      <c r="E755" s="9">
        <f t="shared" si="133"/>
        <v>0.42268567522578759</v>
      </c>
      <c r="F755" s="47">
        <v>3.3971070000000001</v>
      </c>
      <c r="G755" s="3">
        <v>3.3971070000000001</v>
      </c>
      <c r="H755" s="3">
        <v>1.99805129</v>
      </c>
      <c r="I755" s="9">
        <f t="shared" si="134"/>
        <v>0.5881626012957496</v>
      </c>
    </row>
    <row r="756" spans="1:9" x14ac:dyDescent="0.25">
      <c r="A756" s="61" t="s">
        <v>70</v>
      </c>
      <c r="B756" s="1">
        <v>57.687970999999997</v>
      </c>
      <c r="C756" s="4">
        <v>57.687970999999997</v>
      </c>
      <c r="D756" s="4">
        <v>21.76183404</v>
      </c>
      <c r="E756" s="9">
        <f t="shared" si="133"/>
        <v>0.37723347974918375</v>
      </c>
      <c r="F756" s="107">
        <v>152.560934</v>
      </c>
      <c r="G756" s="23">
        <v>153.560934</v>
      </c>
      <c r="H756" s="23">
        <v>90.786533259999999</v>
      </c>
      <c r="I756" s="9">
        <f t="shared" si="134"/>
        <v>0.59120852481920949</v>
      </c>
    </row>
    <row r="757" spans="1:9" x14ac:dyDescent="0.25">
      <c r="A757" s="61" t="s">
        <v>103</v>
      </c>
      <c r="B757" s="1">
        <v>23.156248999999999</v>
      </c>
      <c r="C757" s="4">
        <v>23.156248999999999</v>
      </c>
      <c r="D757" s="4">
        <v>8.3730781200000006</v>
      </c>
      <c r="E757" s="9">
        <f t="shared" si="133"/>
        <v>0.36159043375289329</v>
      </c>
      <c r="F757" s="107">
        <v>116.985848</v>
      </c>
      <c r="G757" s="23">
        <v>116.985848</v>
      </c>
      <c r="H757" s="23">
        <v>14.196856439999999</v>
      </c>
      <c r="I757" s="9">
        <f t="shared" si="134"/>
        <v>0.12135533214239724</v>
      </c>
    </row>
    <row r="758" spans="1:9" x14ac:dyDescent="0.25">
      <c r="A758" s="61" t="s">
        <v>71</v>
      </c>
      <c r="B758" s="1">
        <v>27.308866999999999</v>
      </c>
      <c r="C758" s="4">
        <v>26.996997</v>
      </c>
      <c r="D758" s="4">
        <v>6.1800830800000002</v>
      </c>
      <c r="E758" s="9">
        <f t="shared" si="133"/>
        <v>0.22891742663082121</v>
      </c>
      <c r="F758" s="47">
        <v>40.594548000000003</v>
      </c>
      <c r="G758" s="3">
        <v>40.906418000000002</v>
      </c>
      <c r="H758" s="3">
        <v>0.62735145999999997</v>
      </c>
      <c r="I758" s="9">
        <f t="shared" si="134"/>
        <v>1.533625994825555E-2</v>
      </c>
    </row>
    <row r="759" spans="1:9" x14ac:dyDescent="0.25">
      <c r="A759" s="61" t="s">
        <v>72</v>
      </c>
      <c r="B759" s="1">
        <v>70.5</v>
      </c>
      <c r="C759" s="4">
        <v>70.5</v>
      </c>
      <c r="D759" s="4">
        <v>31.82425907</v>
      </c>
      <c r="E759" s="9">
        <f t="shared" si="133"/>
        <v>0.451407930070922</v>
      </c>
      <c r="F759" s="47">
        <v>3.1</v>
      </c>
      <c r="G759" s="3">
        <v>4.4348599999999996</v>
      </c>
      <c r="H759" s="3">
        <v>0.66299176999999998</v>
      </c>
      <c r="I759" s="9">
        <f t="shared" si="134"/>
        <v>0.14949553537202978</v>
      </c>
    </row>
    <row r="760" spans="1:9" x14ac:dyDescent="0.25">
      <c r="A760" s="61" t="s">
        <v>73</v>
      </c>
      <c r="B760" s="1">
        <v>4.0870899999999999</v>
      </c>
      <c r="C760" s="4">
        <v>4.0870899999999999</v>
      </c>
      <c r="D760" s="4">
        <v>1.86430615</v>
      </c>
      <c r="E760" s="9">
        <f t="shared" si="133"/>
        <v>0.45614511792008494</v>
      </c>
      <c r="F760" s="107">
        <v>3.4325000000000001</v>
      </c>
      <c r="G760" s="23">
        <v>3.4325000000000001</v>
      </c>
      <c r="H760" s="23">
        <v>3.20134718</v>
      </c>
      <c r="I760" s="9">
        <f t="shared" si="134"/>
        <v>0.93265759067734888</v>
      </c>
    </row>
    <row r="761" spans="1:9" x14ac:dyDescent="0.25">
      <c r="A761" s="103" t="s">
        <v>74</v>
      </c>
      <c r="B761" s="1">
        <v>15.489632</v>
      </c>
      <c r="C761" s="4">
        <v>15.489632</v>
      </c>
      <c r="D761" s="4">
        <v>6.5167438099999995</v>
      </c>
      <c r="E761" s="9">
        <f t="shared" si="133"/>
        <v>0.42071650314223086</v>
      </c>
      <c r="F761" s="107">
        <v>0.403368</v>
      </c>
      <c r="G761" s="23">
        <v>0.403368</v>
      </c>
      <c r="H761" s="23">
        <v>0.23140173</v>
      </c>
      <c r="I761" s="9">
        <f t="shared" si="134"/>
        <v>0.57367399000416497</v>
      </c>
    </row>
    <row r="762" spans="1:9" x14ac:dyDescent="0.25">
      <c r="A762" s="61" t="s">
        <v>75</v>
      </c>
      <c r="B762" s="1">
        <v>9.735849</v>
      </c>
      <c r="C762" s="4">
        <v>11.735340000000001</v>
      </c>
      <c r="D762" s="4">
        <v>5.5183342499999997</v>
      </c>
      <c r="E762" s="9">
        <f t="shared" si="133"/>
        <v>0.47023215773893207</v>
      </c>
      <c r="F762" s="47">
        <v>29.236284999999999</v>
      </c>
      <c r="G762" s="3">
        <v>40.657645000000002</v>
      </c>
      <c r="H762" s="3">
        <v>19.917186949999998</v>
      </c>
      <c r="I762" s="9">
        <f t="shared" si="134"/>
        <v>0.48987556829717993</v>
      </c>
    </row>
    <row r="763" spans="1:9" x14ac:dyDescent="0.25">
      <c r="A763" s="104" t="s">
        <v>76</v>
      </c>
      <c r="B763" s="1">
        <v>5.41629</v>
      </c>
      <c r="C763" s="4">
        <v>5.41629</v>
      </c>
      <c r="D763" s="4">
        <v>2.0759218399999999</v>
      </c>
      <c r="E763" s="9">
        <f t="shared" si="133"/>
        <v>0.38327376119077816</v>
      </c>
      <c r="F763" s="107">
        <v>30.7182</v>
      </c>
      <c r="G763" s="23">
        <v>41.993200000000002</v>
      </c>
      <c r="H763" s="23">
        <v>6.8108797499999998</v>
      </c>
      <c r="I763" s="9">
        <f t="shared" si="134"/>
        <v>0.16219006291494811</v>
      </c>
    </row>
    <row r="764" spans="1:9" x14ac:dyDescent="0.25">
      <c r="A764" s="104" t="s">
        <v>110</v>
      </c>
      <c r="B764" s="1">
        <v>44.825920000000004</v>
      </c>
      <c r="C764" s="4">
        <v>44.825920000000004</v>
      </c>
      <c r="D764" s="4">
        <v>19.349449670000002</v>
      </c>
      <c r="E764" s="9">
        <f t="shared" si="133"/>
        <v>0.43165761394300439</v>
      </c>
      <c r="F764" s="107">
        <v>137.56</v>
      </c>
      <c r="G764" s="23">
        <v>152.70348899999999</v>
      </c>
      <c r="H764" s="23">
        <v>69.744657219999993</v>
      </c>
      <c r="I764" s="9">
        <f t="shared" si="134"/>
        <v>0.45673257157863628</v>
      </c>
    </row>
    <row r="765" spans="1:9" x14ac:dyDescent="0.25">
      <c r="A765" s="61" t="s">
        <v>77</v>
      </c>
      <c r="B765" s="1">
        <v>16.5185</v>
      </c>
      <c r="C765" s="4">
        <v>16.489484000000001</v>
      </c>
      <c r="D765" s="4">
        <v>7.70421172</v>
      </c>
      <c r="E765" s="9">
        <f t="shared" si="133"/>
        <v>0.46721969711120126</v>
      </c>
      <c r="F765" s="107">
        <v>7.6814999999999998</v>
      </c>
      <c r="G765" s="23">
        <v>7.7105160000000001</v>
      </c>
      <c r="H765" s="23">
        <v>4.8062075100000001</v>
      </c>
      <c r="I765" s="9">
        <f t="shared" si="134"/>
        <v>0.62333150077115462</v>
      </c>
    </row>
    <row r="766" spans="1:9" x14ac:dyDescent="0.25">
      <c r="A766" s="61" t="s">
        <v>78</v>
      </c>
      <c r="B766" s="1">
        <v>3.4237350000000002</v>
      </c>
      <c r="C766" s="4">
        <v>3.4237350000000002</v>
      </c>
      <c r="D766" s="4">
        <v>1.2150349299999998</v>
      </c>
      <c r="E766" s="9">
        <f t="shared" si="133"/>
        <v>0.35488579869645276</v>
      </c>
      <c r="F766" s="108">
        <v>0.60600100000000001</v>
      </c>
      <c r="G766" s="40">
        <v>0.60600100000000001</v>
      </c>
      <c r="H766" s="40">
        <v>8.4550239999999999E-2</v>
      </c>
      <c r="I766" s="9">
        <f t="shared" si="134"/>
        <v>0.1395216179511255</v>
      </c>
    </row>
    <row r="767" spans="1:9" x14ac:dyDescent="0.25">
      <c r="A767" s="61" t="s">
        <v>79</v>
      </c>
      <c r="B767" s="1">
        <v>61.771307</v>
      </c>
      <c r="C767" s="4">
        <v>65.623751999999996</v>
      </c>
      <c r="D767" s="4">
        <v>24.183808850000002</v>
      </c>
      <c r="E767" s="9">
        <f t="shared" si="133"/>
        <v>0.36852219071533737</v>
      </c>
      <c r="F767" s="107">
        <v>20.782958000000001</v>
      </c>
      <c r="G767" s="23">
        <v>20.782958000000001</v>
      </c>
      <c r="H767" s="23">
        <v>7.2029307100000004</v>
      </c>
      <c r="I767" s="9">
        <f t="shared" si="134"/>
        <v>0.34657870693863696</v>
      </c>
    </row>
    <row r="768" spans="1:9" x14ac:dyDescent="0.25">
      <c r="A768" s="61" t="s">
        <v>111</v>
      </c>
      <c r="B768" s="2">
        <v>3.010891</v>
      </c>
      <c r="C768" s="3">
        <v>3.010891</v>
      </c>
      <c r="D768" s="3">
        <v>1.23805444</v>
      </c>
      <c r="E768" s="9">
        <f t="shared" si="133"/>
        <v>0.41119204913097152</v>
      </c>
      <c r="F768" s="108">
        <v>1.8417509999999999</v>
      </c>
      <c r="G768" s="40">
        <v>1.8417509999999999</v>
      </c>
      <c r="H768" s="40">
        <v>0.59907409999999994</v>
      </c>
      <c r="I768" s="9">
        <f t="shared" si="134"/>
        <v>0.32527420916291072</v>
      </c>
    </row>
    <row r="769" spans="1:9" x14ac:dyDescent="0.25">
      <c r="A769" s="61" t="s">
        <v>112</v>
      </c>
      <c r="B769" s="2">
        <v>6.1529999999999996</v>
      </c>
      <c r="C769" s="3">
        <v>5.9506750000000004</v>
      </c>
      <c r="D769" s="3">
        <v>2.2568161299999998</v>
      </c>
      <c r="E769" s="9">
        <f t="shared" si="133"/>
        <v>0.37925380398022068</v>
      </c>
      <c r="F769" s="108">
        <v>0.64700000000000002</v>
      </c>
      <c r="G769" s="40">
        <v>1.7073100000000001</v>
      </c>
      <c r="H769" s="40">
        <v>1.4262494800000001</v>
      </c>
      <c r="I769" s="9">
        <f t="shared" si="134"/>
        <v>0.83537815628093315</v>
      </c>
    </row>
    <row r="770" spans="1:9" x14ac:dyDescent="0.25">
      <c r="A770" s="61" t="s">
        <v>80</v>
      </c>
      <c r="B770" s="1">
        <v>101.37085399999999</v>
      </c>
      <c r="C770" s="4">
        <v>103.397001</v>
      </c>
      <c r="D770" s="4">
        <v>46.810343889999999</v>
      </c>
      <c r="E770" s="9">
        <f t="shared" si="133"/>
        <v>0.45272438694812817</v>
      </c>
      <c r="F770" s="107">
        <v>4.7051999999999996</v>
      </c>
      <c r="G770" s="23">
        <v>4.7051999999999996</v>
      </c>
      <c r="H770" s="23">
        <v>1.18858102</v>
      </c>
      <c r="I770" s="9">
        <f t="shared" si="134"/>
        <v>0.25261009521380601</v>
      </c>
    </row>
    <row r="771" spans="1:9" x14ac:dyDescent="0.25">
      <c r="A771" s="61" t="s">
        <v>81</v>
      </c>
      <c r="B771" s="1">
        <v>319.78975500000001</v>
      </c>
      <c r="C771" s="4">
        <v>319.78975500000001</v>
      </c>
      <c r="D771" s="4">
        <v>139.89520005</v>
      </c>
      <c r="E771" s="9">
        <f t="shared" si="133"/>
        <v>0.43745991815779089</v>
      </c>
      <c r="F771" s="107">
        <v>63.794899999999998</v>
      </c>
      <c r="G771" s="23">
        <v>68.027959999999993</v>
      </c>
      <c r="H771" s="23">
        <v>9.5213540600000002</v>
      </c>
      <c r="I771" s="9">
        <f t="shared" si="134"/>
        <v>0.13996236341645407</v>
      </c>
    </row>
    <row r="772" spans="1:9" x14ac:dyDescent="0.25">
      <c r="A772" s="61" t="s">
        <v>82</v>
      </c>
      <c r="B772" s="1">
        <v>15.673621000000001</v>
      </c>
      <c r="C772" s="4">
        <v>15.673621000000001</v>
      </c>
      <c r="D772" s="4">
        <v>4.5903987500000003</v>
      </c>
      <c r="E772" s="9">
        <f t="shared" si="133"/>
        <v>0.29287417055701426</v>
      </c>
      <c r="F772" s="107">
        <v>7.2</v>
      </c>
      <c r="G772" s="23">
        <v>7.2</v>
      </c>
      <c r="H772" s="23">
        <v>1.3962510299999999</v>
      </c>
      <c r="I772" s="9">
        <f t="shared" si="134"/>
        <v>0.19392375416666666</v>
      </c>
    </row>
    <row r="773" spans="1:9" x14ac:dyDescent="0.25">
      <c r="A773" s="61" t="s">
        <v>83</v>
      </c>
      <c r="B773" s="1">
        <v>55.690725999999998</v>
      </c>
      <c r="C773" s="4">
        <v>55.690725999999998</v>
      </c>
      <c r="D773" s="4">
        <v>12.69208442</v>
      </c>
      <c r="E773" s="9">
        <f t="shared" si="133"/>
        <v>0.22790301602460705</v>
      </c>
      <c r="F773" s="107">
        <v>8.1892999999999994</v>
      </c>
      <c r="G773" s="23">
        <v>8.1892999999999994</v>
      </c>
      <c r="H773" s="23">
        <v>0.52013584999999996</v>
      </c>
      <c r="I773" s="9">
        <f t="shared" si="134"/>
        <v>6.3514079347441174E-2</v>
      </c>
    </row>
    <row r="774" spans="1:9" x14ac:dyDescent="0.25">
      <c r="A774" s="61" t="s">
        <v>115</v>
      </c>
      <c r="B774" s="1">
        <v>2.818705</v>
      </c>
      <c r="C774" s="4">
        <v>2.818705</v>
      </c>
      <c r="D774" s="4">
        <v>0</v>
      </c>
      <c r="E774" s="9">
        <f t="shared" si="133"/>
        <v>0</v>
      </c>
      <c r="F774" s="107">
        <v>0.18</v>
      </c>
      <c r="G774" s="23">
        <v>0.18</v>
      </c>
      <c r="H774" s="23">
        <v>0</v>
      </c>
      <c r="I774" s="9">
        <f t="shared" si="134"/>
        <v>0</v>
      </c>
    </row>
    <row r="775" spans="1:9" x14ac:dyDescent="0.25">
      <c r="A775" s="61" t="s">
        <v>84</v>
      </c>
      <c r="B775" s="1">
        <v>158.64193299999999</v>
      </c>
      <c r="C775" s="4">
        <v>158.64193299999999</v>
      </c>
      <c r="D775" s="4">
        <v>50.871411509999994</v>
      </c>
      <c r="E775" s="9">
        <f t="shared" si="133"/>
        <v>0.32066812694472147</v>
      </c>
      <c r="F775" s="107">
        <v>75.692165000000003</v>
      </c>
      <c r="G775" s="23">
        <v>75.692165000000003</v>
      </c>
      <c r="H775" s="23">
        <v>8.8586751800000005</v>
      </c>
      <c r="I775" s="9">
        <f t="shared" si="134"/>
        <v>0.11703556345627054</v>
      </c>
    </row>
    <row r="776" spans="1:9" x14ac:dyDescent="0.25">
      <c r="A776" s="110" t="s">
        <v>29</v>
      </c>
      <c r="B776" s="111">
        <v>0.59079999999999999</v>
      </c>
      <c r="C776" s="112">
        <v>0.59079999999999999</v>
      </c>
      <c r="D776" s="112">
        <v>0.23089479000000002</v>
      </c>
      <c r="E776" s="9">
        <f t="shared" si="133"/>
        <v>0.39081718009478678</v>
      </c>
      <c r="F776" s="113">
        <v>0.42899999999999999</v>
      </c>
      <c r="G776" s="112">
        <v>0.42899999999999999</v>
      </c>
      <c r="H776" s="112">
        <v>0</v>
      </c>
      <c r="I776" s="9">
        <f t="shared" si="134"/>
        <v>0</v>
      </c>
    </row>
    <row r="777" spans="1:9" ht="15.75" thickBot="1" x14ac:dyDescent="0.3">
      <c r="A777" s="62" t="s">
        <v>116</v>
      </c>
      <c r="B777" s="30">
        <v>7.2678019999999997</v>
      </c>
      <c r="C777" s="31">
        <v>7.2678019999999997</v>
      </c>
      <c r="D777" s="31">
        <v>0</v>
      </c>
      <c r="E777" s="13">
        <f t="shared" si="133"/>
        <v>0</v>
      </c>
      <c r="F777" s="109">
        <v>0.28720000000000001</v>
      </c>
      <c r="G777" s="105">
        <v>0.28720000000000001</v>
      </c>
      <c r="H777" s="105">
        <v>0</v>
      </c>
      <c r="I777" s="13">
        <f>H777/G777</f>
        <v>0</v>
      </c>
    </row>
    <row r="778" spans="1:9" ht="15.75" thickBot="1" x14ac:dyDescent="0.3">
      <c r="A778" s="97" t="s">
        <v>106</v>
      </c>
      <c r="B778" s="98">
        <f>SUM(B779:B795)</f>
        <v>1017.26078</v>
      </c>
      <c r="C778" s="99">
        <f t="shared" ref="C778:D778" si="135">SUM(C779:C795)</f>
        <v>1074.8060950000001</v>
      </c>
      <c r="D778" s="99">
        <f t="shared" si="135"/>
        <v>405.67723351000001</v>
      </c>
      <c r="E778" s="100">
        <f>D778/C778</f>
        <v>0.37744225251160302</v>
      </c>
      <c r="F778" s="101">
        <f>SUM(F779:F795)</f>
        <v>1139.3572300000001</v>
      </c>
      <c r="G778" s="102">
        <f t="shared" ref="G778:H778" si="136">SUM(G779:G795)</f>
        <v>1199.284987</v>
      </c>
      <c r="H778" s="102">
        <f t="shared" si="136"/>
        <v>216.61829628000001</v>
      </c>
      <c r="I778" s="100">
        <f>H778/G778</f>
        <v>0.18062286998344623</v>
      </c>
    </row>
    <row r="779" spans="1:9" x14ac:dyDescent="0.25">
      <c r="A779" s="55" t="s">
        <v>97</v>
      </c>
      <c r="B779" s="32">
        <v>275.37791900000002</v>
      </c>
      <c r="C779" s="33">
        <v>275.37791900000002</v>
      </c>
      <c r="D779" s="33">
        <v>74.124885709999987</v>
      </c>
      <c r="E779" s="38">
        <f t="shared" ref="E779:E795" si="137">D779/C779</f>
        <v>0.26917512478551331</v>
      </c>
      <c r="F779" s="68">
        <v>48.783346000000002</v>
      </c>
      <c r="G779" s="69">
        <v>48.783346000000002</v>
      </c>
      <c r="H779" s="69">
        <v>9.0244103199999994</v>
      </c>
      <c r="I779" s="70">
        <f t="shared" ref="I779" si="138">H779/G779</f>
        <v>0.1849895724659805</v>
      </c>
    </row>
    <row r="780" spans="1:9" x14ac:dyDescent="0.25">
      <c r="A780" s="55" t="s">
        <v>85</v>
      </c>
      <c r="B780" s="32">
        <v>49.144182999999998</v>
      </c>
      <c r="C780" s="33">
        <v>49.144182999999998</v>
      </c>
      <c r="D780" s="33">
        <v>18.440441059999998</v>
      </c>
      <c r="E780" s="35">
        <f t="shared" si="137"/>
        <v>0.37523140958513845</v>
      </c>
      <c r="F780" s="68">
        <v>38.434399999999997</v>
      </c>
      <c r="G780" s="69">
        <v>38.434399999999997</v>
      </c>
      <c r="H780" s="69">
        <v>32.091953179999997</v>
      </c>
      <c r="I780" s="70">
        <f>H780/G780</f>
        <v>0.8349799445288596</v>
      </c>
    </row>
    <row r="781" spans="1:9" x14ac:dyDescent="0.25">
      <c r="A781" s="50" t="s">
        <v>26</v>
      </c>
      <c r="B781" s="1">
        <v>0.99158000000000002</v>
      </c>
      <c r="C781" s="4">
        <v>0.99158000000000002</v>
      </c>
      <c r="D781" s="4">
        <v>0.34051240999999999</v>
      </c>
      <c r="E781" s="35">
        <f t="shared" si="137"/>
        <v>0.34340387059037092</v>
      </c>
      <c r="F781" s="39" t="s">
        <v>16</v>
      </c>
      <c r="G781" s="40" t="s">
        <v>16</v>
      </c>
      <c r="H781" s="40" t="s">
        <v>16</v>
      </c>
      <c r="I781" s="9" t="s">
        <v>16</v>
      </c>
    </row>
    <row r="782" spans="1:9" x14ac:dyDescent="0.25">
      <c r="A782" s="50" t="s">
        <v>86</v>
      </c>
      <c r="B782" s="1">
        <v>40.719161999999997</v>
      </c>
      <c r="C782" s="4">
        <v>40.719161999999997</v>
      </c>
      <c r="D782" s="4">
        <v>17.70359083</v>
      </c>
      <c r="E782" s="35">
        <f t="shared" si="137"/>
        <v>0.43477296585818737</v>
      </c>
      <c r="F782" s="22">
        <v>18.18</v>
      </c>
      <c r="G782" s="23">
        <v>18.18</v>
      </c>
      <c r="H782" s="23">
        <v>8.0124267699999994</v>
      </c>
      <c r="I782" s="9">
        <f t="shared" ref="I782:I785" si="139">H782/G782</f>
        <v>0.4407275451045104</v>
      </c>
    </row>
    <row r="783" spans="1:9" x14ac:dyDescent="0.25">
      <c r="A783" s="50" t="s">
        <v>27</v>
      </c>
      <c r="B783" s="1">
        <v>145.59217200000001</v>
      </c>
      <c r="C783" s="4">
        <v>145.23599100000001</v>
      </c>
      <c r="D783" s="4">
        <v>57.719323469999999</v>
      </c>
      <c r="E783" s="35">
        <f t="shared" si="137"/>
        <v>0.3974174932300355</v>
      </c>
      <c r="F783" s="22">
        <v>172.20079999999999</v>
      </c>
      <c r="G783" s="23">
        <v>172.55698100000001</v>
      </c>
      <c r="H783" s="23">
        <v>23.495731399999997</v>
      </c>
      <c r="I783" s="9">
        <f t="shared" si="139"/>
        <v>0.13616216083428115</v>
      </c>
    </row>
    <row r="784" spans="1:9" x14ac:dyDescent="0.25">
      <c r="A784" s="50" t="s">
        <v>87</v>
      </c>
      <c r="B784" s="1">
        <v>7.6831469999999999</v>
      </c>
      <c r="C784" s="4">
        <v>7.6831469999999999</v>
      </c>
      <c r="D784" s="4">
        <v>3.1204307299999998</v>
      </c>
      <c r="E784" s="35">
        <f t="shared" si="137"/>
        <v>0.40613966256274936</v>
      </c>
      <c r="F784" s="22">
        <v>61.020299999999999</v>
      </c>
      <c r="G784" s="23">
        <v>97.660544000000002</v>
      </c>
      <c r="H784" s="23">
        <v>60.640557180000002</v>
      </c>
      <c r="I784" s="9">
        <f t="shared" si="139"/>
        <v>0.62093200279531513</v>
      </c>
    </row>
    <row r="785" spans="1:9" x14ac:dyDescent="0.25">
      <c r="A785" s="50" t="s">
        <v>88</v>
      </c>
      <c r="B785" s="16">
        <v>1.361148</v>
      </c>
      <c r="C785" s="17">
        <v>1.361148</v>
      </c>
      <c r="D785" s="17">
        <v>0.49078822999999999</v>
      </c>
      <c r="E785" s="35">
        <f t="shared" si="137"/>
        <v>0.36056933559025173</v>
      </c>
      <c r="F785" s="16">
        <v>0.2394</v>
      </c>
      <c r="G785" s="17">
        <v>0.2394</v>
      </c>
      <c r="H785" s="17">
        <v>0.18232758999999998</v>
      </c>
      <c r="I785" s="9">
        <f t="shared" si="139"/>
        <v>0.76160229741019203</v>
      </c>
    </row>
    <row r="786" spans="1:9" x14ac:dyDescent="0.25">
      <c r="A786" s="50" t="s">
        <v>98</v>
      </c>
      <c r="B786" s="16">
        <v>2.9946999999999999</v>
      </c>
      <c r="C786" s="17">
        <v>2.9946999999999999</v>
      </c>
      <c r="D786" s="17">
        <v>1.0226213200000001</v>
      </c>
      <c r="E786" s="35">
        <f t="shared" si="137"/>
        <v>0.34147704945403551</v>
      </c>
      <c r="F786" s="45" t="s">
        <v>16</v>
      </c>
      <c r="G786" s="46" t="s">
        <v>16</v>
      </c>
      <c r="H786" s="46" t="s">
        <v>16</v>
      </c>
      <c r="I786" s="9" t="s">
        <v>16</v>
      </c>
    </row>
    <row r="787" spans="1:9" x14ac:dyDescent="0.25">
      <c r="A787" s="50" t="s">
        <v>99</v>
      </c>
      <c r="B787" s="16">
        <v>122.1542</v>
      </c>
      <c r="C787" s="17">
        <v>120.1542</v>
      </c>
      <c r="D787" s="17">
        <v>49.199726240000004</v>
      </c>
      <c r="E787" s="35">
        <f t="shared" si="137"/>
        <v>0.40947154772783639</v>
      </c>
      <c r="F787" s="82">
        <v>180.47976800000001</v>
      </c>
      <c r="G787" s="83">
        <v>182.47976800000001</v>
      </c>
      <c r="H787" s="83">
        <v>52.460303469999999</v>
      </c>
      <c r="I787" s="9">
        <f t="shared" ref="I787:I791" si="140">H787/G787</f>
        <v>0.28748558837492605</v>
      </c>
    </row>
    <row r="788" spans="1:9" x14ac:dyDescent="0.25">
      <c r="A788" s="50" t="s">
        <v>89</v>
      </c>
      <c r="B788" s="1">
        <v>9.6793960000000006</v>
      </c>
      <c r="C788" s="4">
        <v>12.290476</v>
      </c>
      <c r="D788" s="4">
        <v>5.1939931900000005</v>
      </c>
      <c r="E788" s="35">
        <f t="shared" si="137"/>
        <v>0.42260309446110961</v>
      </c>
      <c r="F788" s="22">
        <v>6.8538839999999999</v>
      </c>
      <c r="G788" s="23">
        <v>16.529774</v>
      </c>
      <c r="H788" s="23">
        <v>10.123800460000002</v>
      </c>
      <c r="I788" s="9">
        <f t="shared" si="140"/>
        <v>0.61245849217297232</v>
      </c>
    </row>
    <row r="789" spans="1:9" x14ac:dyDescent="0.25">
      <c r="A789" s="50" t="s">
        <v>105</v>
      </c>
      <c r="B789" s="1">
        <v>62.078699999999998</v>
      </c>
      <c r="C789" s="4">
        <v>91.332102000000006</v>
      </c>
      <c r="D789" s="4">
        <v>46.448566490000005</v>
      </c>
      <c r="E789" s="35">
        <f t="shared" si="137"/>
        <v>0.50856780335571383</v>
      </c>
      <c r="F789" s="22">
        <v>563.88599999999997</v>
      </c>
      <c r="G789" s="23">
        <v>564.43076799999994</v>
      </c>
      <c r="H789" s="23">
        <v>5.5547040599999997</v>
      </c>
      <c r="I789" s="9">
        <f t="shared" si="140"/>
        <v>9.841249582623746E-3</v>
      </c>
    </row>
    <row r="790" spans="1:9" x14ac:dyDescent="0.25">
      <c r="A790" s="50" t="s">
        <v>35</v>
      </c>
      <c r="B790" s="1">
        <v>119.775536</v>
      </c>
      <c r="C790" s="4">
        <v>144.77553599999999</v>
      </c>
      <c r="D790" s="4">
        <v>55.89401179</v>
      </c>
      <c r="E790" s="35">
        <f t="shared" si="137"/>
        <v>0.38607359595615659</v>
      </c>
      <c r="F790" s="22">
        <v>9.346819</v>
      </c>
      <c r="G790" s="23">
        <v>9.346819</v>
      </c>
      <c r="H790" s="23">
        <v>1.5977764800000001</v>
      </c>
      <c r="I790" s="9">
        <f t="shared" si="140"/>
        <v>0.17094334232855049</v>
      </c>
    </row>
    <row r="791" spans="1:9" x14ac:dyDescent="0.25">
      <c r="A791" s="50" t="s">
        <v>32</v>
      </c>
      <c r="B791" s="1">
        <v>100.73950000000001</v>
      </c>
      <c r="C791" s="4">
        <v>100.73950000000001</v>
      </c>
      <c r="D791" s="4">
        <v>41.291049919999999</v>
      </c>
      <c r="E791" s="35">
        <f t="shared" si="137"/>
        <v>0.40987944073575905</v>
      </c>
      <c r="F791" s="22">
        <v>6.6818</v>
      </c>
      <c r="G791" s="23">
        <v>6.6818</v>
      </c>
      <c r="H791" s="23">
        <v>0.74350066000000004</v>
      </c>
      <c r="I791" s="9">
        <f t="shared" si="140"/>
        <v>0.11127251040138886</v>
      </c>
    </row>
    <row r="792" spans="1:9" x14ac:dyDescent="0.25">
      <c r="A792" s="50" t="s">
        <v>123</v>
      </c>
      <c r="B792" s="1">
        <v>0</v>
      </c>
      <c r="C792" s="4">
        <v>1</v>
      </c>
      <c r="D792" s="4">
        <v>0</v>
      </c>
      <c r="E792" s="35">
        <f t="shared" si="137"/>
        <v>0</v>
      </c>
      <c r="F792" s="39">
        <v>0</v>
      </c>
      <c r="G792" s="40">
        <v>0</v>
      </c>
      <c r="H792" s="40">
        <v>0</v>
      </c>
      <c r="I792" s="9" t="s">
        <v>16</v>
      </c>
    </row>
    <row r="793" spans="1:9" x14ac:dyDescent="0.25">
      <c r="A793" s="50" t="s">
        <v>30</v>
      </c>
      <c r="B793" s="1">
        <v>24.508593000000001</v>
      </c>
      <c r="C793" s="4">
        <v>26.508593000000001</v>
      </c>
      <c r="D793" s="4">
        <v>10.970215359999999</v>
      </c>
      <c r="E793" s="35">
        <f t="shared" si="137"/>
        <v>0.41383619869979515</v>
      </c>
      <c r="F793" s="22">
        <v>11.75526</v>
      </c>
      <c r="G793" s="23">
        <v>13.25526</v>
      </c>
      <c r="H793" s="23">
        <v>2.9251503700000003</v>
      </c>
      <c r="I793" s="9">
        <f t="shared" ref="I793:I795" si="141">H793/G793</f>
        <v>0.22067846047531323</v>
      </c>
    </row>
    <row r="794" spans="1:9" x14ac:dyDescent="0.25">
      <c r="A794" s="50" t="s">
        <v>90</v>
      </c>
      <c r="B794" s="1">
        <v>5.1401110000000001</v>
      </c>
      <c r="C794" s="4">
        <v>5.0941619999999999</v>
      </c>
      <c r="D794" s="4">
        <v>2.2484039500000002</v>
      </c>
      <c r="E794" s="35">
        <f t="shared" si="137"/>
        <v>0.4413687570202911</v>
      </c>
      <c r="F794" s="22">
        <v>4.3344529999999999</v>
      </c>
      <c r="G794" s="23">
        <v>4.3804020000000001</v>
      </c>
      <c r="H794" s="23">
        <v>0.82685575</v>
      </c>
      <c r="I794" s="9">
        <f t="shared" si="141"/>
        <v>0.18876252681831485</v>
      </c>
    </row>
    <row r="795" spans="1:9" ht="15.75" thickBot="1" x14ac:dyDescent="0.3">
      <c r="A795" s="50" t="s">
        <v>91</v>
      </c>
      <c r="B795" s="28">
        <v>49.320732999999997</v>
      </c>
      <c r="C795" s="29">
        <v>49.403695999999997</v>
      </c>
      <c r="D795" s="29">
        <v>21.468672809999997</v>
      </c>
      <c r="E795" s="36">
        <f t="shared" si="137"/>
        <v>0.43455600589073334</v>
      </c>
      <c r="F795" s="76">
        <v>17.161000000000001</v>
      </c>
      <c r="G795" s="77">
        <v>26.325724999999998</v>
      </c>
      <c r="H795" s="77">
        <v>8.9387985899999993</v>
      </c>
      <c r="I795" s="67">
        <f t="shared" si="141"/>
        <v>0.33954615077077649</v>
      </c>
    </row>
    <row r="796" spans="1:9" ht="15.75" thickBot="1" x14ac:dyDescent="0.3">
      <c r="A796" s="18" t="s">
        <v>107</v>
      </c>
      <c r="B796" s="71">
        <f>SUM(B797:B804)</f>
        <v>1068.9871700000001</v>
      </c>
      <c r="C796" s="72">
        <f t="shared" ref="C796:D796" si="142">SUM(C797:C804)</f>
        <v>1068.90167</v>
      </c>
      <c r="D796" s="72">
        <f t="shared" si="142"/>
        <v>525.07902605000004</v>
      </c>
      <c r="E796" s="73">
        <f>D796/C796</f>
        <v>0.49123230020774505</v>
      </c>
      <c r="F796" s="75">
        <f>SUM(F797:F804)</f>
        <v>1927.39651</v>
      </c>
      <c r="G796" s="74">
        <f t="shared" ref="G796:H796" si="143">SUM(G797:G804)</f>
        <v>1930.18201</v>
      </c>
      <c r="H796" s="74">
        <f t="shared" si="143"/>
        <v>976.39601038000001</v>
      </c>
      <c r="I796" s="73">
        <f>H796/G796</f>
        <v>0.5058569633959028</v>
      </c>
    </row>
    <row r="797" spans="1:9" x14ac:dyDescent="0.25">
      <c r="A797" s="50" t="s">
        <v>92</v>
      </c>
      <c r="B797" s="32">
        <v>23.249666999999999</v>
      </c>
      <c r="C797" s="33">
        <v>23.164166999999999</v>
      </c>
      <c r="D797" s="33">
        <v>8.4431993699999985</v>
      </c>
      <c r="E797" s="38">
        <f t="shared" ref="E797:E804" si="144">D797/C797</f>
        <v>0.36449397770271641</v>
      </c>
      <c r="F797" s="78">
        <v>7.7005929999999996</v>
      </c>
      <c r="G797" s="79">
        <v>7.7860930000000002</v>
      </c>
      <c r="H797" s="79">
        <v>2.6964311800000003</v>
      </c>
      <c r="I797" s="70">
        <f t="shared" ref="I797:I798" si="145">H797/G797</f>
        <v>0.34631376481118326</v>
      </c>
    </row>
    <row r="798" spans="1:9" x14ac:dyDescent="0.25">
      <c r="A798" s="50" t="s">
        <v>37</v>
      </c>
      <c r="B798" s="1">
        <v>8.3779570000000003</v>
      </c>
      <c r="C798" s="4">
        <v>8.3779570000000003</v>
      </c>
      <c r="D798" s="4">
        <v>2.6659093500000002</v>
      </c>
      <c r="E798" s="35">
        <f t="shared" si="144"/>
        <v>0.31820518415169713</v>
      </c>
      <c r="F798" s="2">
        <v>1.405</v>
      </c>
      <c r="G798" s="3">
        <v>1.405</v>
      </c>
      <c r="H798" s="3">
        <v>7.4088970000000004E-2</v>
      </c>
      <c r="I798" s="9">
        <f t="shared" si="145"/>
        <v>5.2732362989323843E-2</v>
      </c>
    </row>
    <row r="799" spans="1:9" x14ac:dyDescent="0.25">
      <c r="A799" s="50" t="s">
        <v>93</v>
      </c>
      <c r="B799" s="1">
        <v>28.23216</v>
      </c>
      <c r="C799" s="4">
        <v>28.23216</v>
      </c>
      <c r="D799" s="4">
        <v>10.15892468</v>
      </c>
      <c r="E799" s="35">
        <f t="shared" si="144"/>
        <v>0.35983519078951098</v>
      </c>
      <c r="F799" s="2">
        <v>76.628013999999993</v>
      </c>
      <c r="G799" s="3">
        <v>76.628013999999993</v>
      </c>
      <c r="H799" s="3">
        <v>29.636952179999998</v>
      </c>
      <c r="I799" s="9">
        <f>H799/G799</f>
        <v>0.38676393440132745</v>
      </c>
    </row>
    <row r="800" spans="1:9" x14ac:dyDescent="0.25">
      <c r="A800" s="56" t="s">
        <v>94</v>
      </c>
      <c r="B800" s="1">
        <v>10.706635</v>
      </c>
      <c r="C800" s="4">
        <v>10.706635</v>
      </c>
      <c r="D800" s="4">
        <v>4.1278384900000002</v>
      </c>
      <c r="E800" s="35">
        <f t="shared" si="144"/>
        <v>0.38554022715820613</v>
      </c>
      <c r="F800" s="2">
        <v>4.7192999999999996</v>
      </c>
      <c r="G800" s="3">
        <v>7.4192999999999998</v>
      </c>
      <c r="H800" s="3">
        <v>1.53036905</v>
      </c>
      <c r="I800" s="9">
        <f>H800/G800</f>
        <v>0.20626865742051137</v>
      </c>
    </row>
    <row r="801" spans="1:9" x14ac:dyDescent="0.25">
      <c r="A801" s="56" t="s">
        <v>100</v>
      </c>
      <c r="B801" s="1">
        <v>608.37710000000004</v>
      </c>
      <c r="C801" s="4">
        <v>608.37710000000004</v>
      </c>
      <c r="D801" s="4">
        <v>309.35441300000002</v>
      </c>
      <c r="E801" s="35">
        <f t="shared" si="144"/>
        <v>0.50849121868656788</v>
      </c>
      <c r="F801" s="2">
        <v>1291.3154</v>
      </c>
      <c r="G801" s="3">
        <v>1291.3154</v>
      </c>
      <c r="H801" s="3">
        <v>656.77565200000004</v>
      </c>
      <c r="I801" s="9">
        <f t="shared" ref="I801:I802" si="146">H801/G801</f>
        <v>0.50860978812767199</v>
      </c>
    </row>
    <row r="802" spans="1:9" x14ac:dyDescent="0.25">
      <c r="A802" s="56" t="s">
        <v>101</v>
      </c>
      <c r="B802" s="1">
        <v>370.10353500000002</v>
      </c>
      <c r="C802" s="4">
        <v>370.10353500000002</v>
      </c>
      <c r="D802" s="4">
        <v>185.17039299999999</v>
      </c>
      <c r="E802" s="35">
        <f t="shared" si="144"/>
        <v>0.50032051977023129</v>
      </c>
      <c r="F802" s="2">
        <v>526.93190000000004</v>
      </c>
      <c r="G802" s="3">
        <v>526.93190000000004</v>
      </c>
      <c r="H802" s="3">
        <v>282.40251999999998</v>
      </c>
      <c r="I802" s="9">
        <f t="shared" si="146"/>
        <v>0.53593741430344222</v>
      </c>
    </row>
    <row r="803" spans="1:9" x14ac:dyDescent="0.25">
      <c r="A803" s="57" t="s">
        <v>95</v>
      </c>
      <c r="B803" s="1">
        <v>14.148</v>
      </c>
      <c r="C803" s="4">
        <v>14.148</v>
      </c>
      <c r="D803" s="4">
        <v>2.4722736699999999</v>
      </c>
      <c r="E803" s="35">
        <f t="shared" si="144"/>
        <v>0.1747436860333616</v>
      </c>
      <c r="F803" s="2">
        <v>0.12443899999999999</v>
      </c>
      <c r="G803" s="3">
        <v>0.12443899999999999</v>
      </c>
      <c r="H803" s="3">
        <v>2.7288419999999997E-2</v>
      </c>
      <c r="I803" s="9">
        <f>H803/G803</f>
        <v>0.21929154043346538</v>
      </c>
    </row>
    <row r="804" spans="1:9" ht="15.75" thickBot="1" x14ac:dyDescent="0.3">
      <c r="A804" s="58" t="s">
        <v>96</v>
      </c>
      <c r="B804" s="30">
        <v>5.792116</v>
      </c>
      <c r="C804" s="31">
        <v>5.792116</v>
      </c>
      <c r="D804" s="31">
        <v>2.6860744900000002</v>
      </c>
      <c r="E804" s="37">
        <f t="shared" si="144"/>
        <v>0.46374666702117157</v>
      </c>
      <c r="F804" s="24">
        <v>18.571864000000001</v>
      </c>
      <c r="G804" s="25">
        <v>18.571864000000001</v>
      </c>
      <c r="H804" s="25">
        <v>3.2527085800000002</v>
      </c>
      <c r="I804" s="15">
        <f t="shared" ref="I804" si="147">H804/G804</f>
        <v>0.17514174021519865</v>
      </c>
    </row>
    <row r="805" spans="1:9" x14ac:dyDescent="0.25">
      <c r="A805" s="115" t="s">
        <v>125</v>
      </c>
      <c r="B805" s="115"/>
      <c r="C805" s="115"/>
      <c r="D805" s="115"/>
      <c r="E805" s="115"/>
      <c r="F805" s="116" t="s">
        <v>124</v>
      </c>
      <c r="G805" s="116"/>
      <c r="H805" s="116"/>
      <c r="I805" s="116"/>
    </row>
    <row r="806" spans="1:9" x14ac:dyDescent="0.25">
      <c r="A806" s="117" t="s">
        <v>40</v>
      </c>
      <c r="B806" s="118"/>
      <c r="C806" s="118"/>
      <c r="D806" s="118"/>
      <c r="E806" s="118"/>
      <c r="F806" s="118"/>
      <c r="G806" s="118"/>
      <c r="H806" s="118"/>
      <c r="I806" s="118"/>
    </row>
    <row r="807" spans="1:9" x14ac:dyDescent="0.25">
      <c r="A807" s="119"/>
      <c r="B807" s="119"/>
      <c r="C807" s="119"/>
      <c r="D807" s="119"/>
      <c r="E807" s="119"/>
      <c r="F807" s="119"/>
      <c r="G807" s="119"/>
      <c r="H807" s="119"/>
      <c r="I807" s="119"/>
    </row>
    <row r="808" spans="1:9" x14ac:dyDescent="0.25">
      <c r="A808" s="128" t="s">
        <v>0</v>
      </c>
      <c r="B808" s="128"/>
      <c r="C808" s="128"/>
      <c r="D808" s="128"/>
      <c r="E808" s="128"/>
      <c r="F808" s="128"/>
      <c r="G808" s="128"/>
      <c r="H808" s="128"/>
      <c r="I808" s="128"/>
    </row>
    <row r="809" spans="1:9" x14ac:dyDescent="0.25">
      <c r="A809" s="128" t="s">
        <v>1</v>
      </c>
      <c r="B809" s="128"/>
      <c r="C809" s="128"/>
      <c r="D809" s="128"/>
      <c r="E809" s="128"/>
      <c r="F809" s="128"/>
      <c r="G809" s="128"/>
      <c r="H809" s="128"/>
      <c r="I809" s="128"/>
    </row>
    <row r="810" spans="1:9" x14ac:dyDescent="0.25">
      <c r="A810" s="129" t="s">
        <v>39</v>
      </c>
      <c r="B810" s="129"/>
      <c r="C810" s="129"/>
      <c r="D810" s="129"/>
      <c r="E810" s="129"/>
      <c r="F810" s="129"/>
      <c r="G810" s="129"/>
      <c r="H810" s="129"/>
      <c r="I810" s="129"/>
    </row>
    <row r="811" spans="1:9" x14ac:dyDescent="0.25">
      <c r="A811" s="129" t="s">
        <v>102</v>
      </c>
      <c r="B811" s="129"/>
      <c r="C811" s="129"/>
      <c r="D811" s="129"/>
      <c r="E811" s="129"/>
      <c r="F811" s="129"/>
      <c r="G811" s="129"/>
      <c r="H811" s="129"/>
      <c r="I811" s="129"/>
    </row>
    <row r="812" spans="1:9" x14ac:dyDescent="0.25">
      <c r="A812" s="129" t="s">
        <v>127</v>
      </c>
      <c r="B812" s="129"/>
      <c r="C812" s="129"/>
      <c r="D812" s="129"/>
      <c r="E812" s="129"/>
      <c r="F812" s="129"/>
      <c r="G812" s="129"/>
      <c r="H812" s="129"/>
      <c r="I812" s="129"/>
    </row>
    <row r="813" spans="1:9" x14ac:dyDescent="0.25">
      <c r="A813" s="120" t="s">
        <v>2</v>
      </c>
      <c r="B813" s="120"/>
      <c r="C813" s="120"/>
      <c r="D813" s="120"/>
      <c r="E813" s="120"/>
      <c r="F813" s="120"/>
      <c r="G813" s="120"/>
      <c r="H813" s="120"/>
      <c r="I813" s="120"/>
    </row>
    <row r="814" spans="1:9" ht="6" customHeight="1" thickBot="1" x14ac:dyDescent="0.3">
      <c r="A814" s="121"/>
      <c r="B814" s="121"/>
      <c r="C814" s="121"/>
      <c r="D814" s="121"/>
      <c r="E814" s="121"/>
      <c r="F814" s="121"/>
      <c r="G814" s="121"/>
      <c r="H814" s="121"/>
      <c r="I814" s="121"/>
    </row>
    <row r="815" spans="1:9" x14ac:dyDescent="0.25">
      <c r="A815" s="122" t="s">
        <v>3</v>
      </c>
      <c r="B815" s="124" t="s">
        <v>4</v>
      </c>
      <c r="C815" s="125"/>
      <c r="D815" s="125"/>
      <c r="E815" s="126"/>
      <c r="F815" s="124" t="s">
        <v>5</v>
      </c>
      <c r="G815" s="125"/>
      <c r="H815" s="125"/>
      <c r="I815" s="127"/>
    </row>
    <row r="816" spans="1:9" ht="30.75" thickBot="1" x14ac:dyDescent="0.3">
      <c r="A816" s="123"/>
      <c r="B816" s="84" t="s">
        <v>6</v>
      </c>
      <c r="C816" s="85" t="s">
        <v>7</v>
      </c>
      <c r="D816" s="85" t="s">
        <v>8</v>
      </c>
      <c r="E816" s="86" t="s">
        <v>9</v>
      </c>
      <c r="F816" s="87" t="s">
        <v>6</v>
      </c>
      <c r="G816" s="85" t="s">
        <v>7</v>
      </c>
      <c r="H816" s="85" t="s">
        <v>8</v>
      </c>
      <c r="I816" s="88" t="s">
        <v>9</v>
      </c>
    </row>
    <row r="817" spans="1:9" ht="15.75" thickBot="1" x14ac:dyDescent="0.3">
      <c r="A817" s="43" t="s">
        <v>33</v>
      </c>
      <c r="B817" s="90">
        <f>B819+B850+B894+B912</f>
        <v>20398.888833999998</v>
      </c>
      <c r="C817" s="91">
        <f>C819+C850+C894+C912</f>
        <v>20459.047701</v>
      </c>
      <c r="D817" s="91">
        <f>D819+D850+D894+D912</f>
        <v>13442.341759639998</v>
      </c>
      <c r="E817" s="92">
        <f>D817/C817</f>
        <v>0.65703653249622962</v>
      </c>
      <c r="F817" s="64">
        <f>F819+F850+F894+F912</f>
        <v>10291.506385999999</v>
      </c>
      <c r="G817" s="65">
        <f>G819+G850+G894+G912</f>
        <v>11023.762556</v>
      </c>
      <c r="H817" s="65">
        <f>H819+H850+H894+H912</f>
        <v>6811.71127007</v>
      </c>
      <c r="I817" s="66">
        <f>H817/G817</f>
        <v>0.61791164636093598</v>
      </c>
    </row>
    <row r="818" spans="1:9" ht="15.75" thickBot="1" x14ac:dyDescent="0.3">
      <c r="A818" s="63" t="s">
        <v>10</v>
      </c>
      <c r="B818" s="95">
        <f>B819+B850+B894+B912-B895-B902-B903-B917-B918</f>
        <v>19019.881379999999</v>
      </c>
      <c r="C818" s="96">
        <f>C819+C850+C894+C912-C895-C902-C903-C917-C918</f>
        <v>19082.040247000001</v>
      </c>
      <c r="D818" s="96">
        <f>D819+D850+D894+D912-D895-D902-D903-D917-D918</f>
        <v>12527.716295039998</v>
      </c>
      <c r="E818" s="42">
        <f>D818/C818</f>
        <v>0.6565187020297556</v>
      </c>
      <c r="F818" s="89">
        <f>F819+F850+F894+F912-F857-F895-F903-F917-F918</f>
        <v>6551.2933030000004</v>
      </c>
      <c r="G818" s="89">
        <f>G819+G850+G894+G912-G857-G895-G903-G917-G918</f>
        <v>7281.5494730000009</v>
      </c>
      <c r="H818" s="89">
        <f>H819+H850+H894+H912-H857-H895-H903-H917-H918</f>
        <v>3750.4856245999995</v>
      </c>
      <c r="I818" s="19">
        <f>H818/G818</f>
        <v>0.51506697008745284</v>
      </c>
    </row>
    <row r="819" spans="1:9" ht="15.75" thickBot="1" x14ac:dyDescent="0.3">
      <c r="A819" s="44" t="s">
        <v>11</v>
      </c>
      <c r="B819" s="93">
        <f>SUM(B820:B849)</f>
        <v>12115.912067999998</v>
      </c>
      <c r="C819" s="41">
        <f>SUM(C820:C849)</f>
        <v>12113.163323000001</v>
      </c>
      <c r="D819" s="41">
        <f>SUM(D820:D849)</f>
        <v>8597.6001822299986</v>
      </c>
      <c r="E819" s="94">
        <f>D819/C819</f>
        <v>0.70977332286977524</v>
      </c>
      <c r="F819" s="7">
        <f>SUM(F820:F849)</f>
        <v>3764.6958290000007</v>
      </c>
      <c r="G819" s="8">
        <f>SUM(G820:G849)</f>
        <v>4245.7323470000019</v>
      </c>
      <c r="H819" s="8">
        <f>SUM(H820:H849)</f>
        <v>2139.6830060199995</v>
      </c>
      <c r="I819" s="11">
        <f>H819/G819</f>
        <v>0.50396087910060583</v>
      </c>
    </row>
    <row r="820" spans="1:9" x14ac:dyDescent="0.25">
      <c r="A820" s="49" t="s">
        <v>12</v>
      </c>
      <c r="B820" s="26">
        <v>138.34462500000001</v>
      </c>
      <c r="C820" s="27">
        <v>163.03694300000001</v>
      </c>
      <c r="D820" s="27">
        <v>109.49324931</v>
      </c>
      <c r="E820" s="34">
        <f>D820/C820</f>
        <v>0.67158551488542073</v>
      </c>
      <c r="F820" s="20">
        <v>11.655374999999999</v>
      </c>
      <c r="G820" s="21">
        <v>18.180375000000002</v>
      </c>
      <c r="H820" s="21">
        <v>16.010825409999999</v>
      </c>
      <c r="I820" s="12">
        <f>H820/G820</f>
        <v>0.88066530035821577</v>
      </c>
    </row>
    <row r="821" spans="1:9" x14ac:dyDescent="0.25">
      <c r="A821" s="50" t="s">
        <v>13</v>
      </c>
      <c r="B821" s="1">
        <v>123.698171</v>
      </c>
      <c r="C821" s="4">
        <v>145.96571299999999</v>
      </c>
      <c r="D821" s="4">
        <v>90.119370480000001</v>
      </c>
      <c r="E821" s="35">
        <f>D821/C821</f>
        <v>0.61740095415421292</v>
      </c>
      <c r="F821" s="22">
        <v>1.915</v>
      </c>
      <c r="G821" s="23">
        <v>9.5025139999999997</v>
      </c>
      <c r="H821" s="23">
        <v>4.4435106900000001</v>
      </c>
      <c r="I821" s="9">
        <f>H821/G821</f>
        <v>0.46761422187854712</v>
      </c>
    </row>
    <row r="822" spans="1:9" x14ac:dyDescent="0.25">
      <c r="A822" s="50" t="s">
        <v>19</v>
      </c>
      <c r="B822" s="1">
        <v>146.54255499999999</v>
      </c>
      <c r="C822" s="4">
        <v>150.970023</v>
      </c>
      <c r="D822" s="4">
        <v>89.088408970000003</v>
      </c>
      <c r="E822" s="35">
        <f t="shared" ref="E822:E844" si="148">D822/C822</f>
        <v>0.59010661321817515</v>
      </c>
      <c r="F822" s="22">
        <v>45.294116000000002</v>
      </c>
      <c r="G822" s="23">
        <v>67.352704000000003</v>
      </c>
      <c r="H822" s="23">
        <v>49.802662179999999</v>
      </c>
      <c r="I822" s="9">
        <f t="shared" ref="I822:I834" si="149">H822/G822</f>
        <v>0.73943077593440043</v>
      </c>
    </row>
    <row r="823" spans="1:9" x14ac:dyDescent="0.25">
      <c r="A823" s="50" t="s">
        <v>41</v>
      </c>
      <c r="B823" s="1">
        <v>68.008010999999996</v>
      </c>
      <c r="C823" s="4">
        <v>67.991263000000004</v>
      </c>
      <c r="D823" s="4">
        <v>43.234598329999997</v>
      </c>
      <c r="E823" s="35">
        <f t="shared" si="148"/>
        <v>0.6358846184398721</v>
      </c>
      <c r="F823" s="22">
        <v>3.2549999999999999</v>
      </c>
      <c r="G823" s="23">
        <v>4.9497</v>
      </c>
      <c r="H823" s="23">
        <v>2.3667359100000001</v>
      </c>
      <c r="I823" s="9">
        <f t="shared" si="149"/>
        <v>0.47815744590581249</v>
      </c>
    </row>
    <row r="824" spans="1:9" x14ac:dyDescent="0.25">
      <c r="A824" s="51" t="s">
        <v>42</v>
      </c>
      <c r="B824" s="1">
        <v>1915.7079530000001</v>
      </c>
      <c r="C824" s="4">
        <v>1925.308841</v>
      </c>
      <c r="D824" s="4">
        <v>1244.6055035100001</v>
      </c>
      <c r="E824" s="35">
        <f t="shared" si="148"/>
        <v>0.64644459995496384</v>
      </c>
      <c r="F824" s="22">
        <v>1638.273463</v>
      </c>
      <c r="G824" s="23">
        <v>1614.387258</v>
      </c>
      <c r="H824" s="23">
        <v>336.01809003</v>
      </c>
      <c r="I824" s="9">
        <f t="shared" si="149"/>
        <v>0.2081397064829906</v>
      </c>
    </row>
    <row r="825" spans="1:9" x14ac:dyDescent="0.25">
      <c r="A825" s="52" t="s">
        <v>43</v>
      </c>
      <c r="B825" s="1">
        <v>27.702269000000001</v>
      </c>
      <c r="C825" s="4">
        <v>27.698768999999999</v>
      </c>
      <c r="D825" s="4">
        <v>16.03728637</v>
      </c>
      <c r="E825" s="35">
        <f t="shared" si="148"/>
        <v>0.57898913738729696</v>
      </c>
      <c r="F825" s="22">
        <v>1.2581</v>
      </c>
      <c r="G825" s="23">
        <v>1.2616000000000001</v>
      </c>
      <c r="H825" s="23">
        <v>0.57918309000000001</v>
      </c>
      <c r="I825" s="9">
        <f t="shared" si="149"/>
        <v>0.45908615250475587</v>
      </c>
    </row>
    <row r="826" spans="1:9" x14ac:dyDescent="0.25">
      <c r="A826" s="52" t="s">
        <v>44</v>
      </c>
      <c r="B826" s="1">
        <v>30.403946000000001</v>
      </c>
      <c r="C826" s="4">
        <v>30.403946000000001</v>
      </c>
      <c r="D826" s="4">
        <v>19.801088320000002</v>
      </c>
      <c r="E826" s="35">
        <f t="shared" si="148"/>
        <v>0.65126705329630574</v>
      </c>
      <c r="F826" s="22">
        <v>665.26155100000005</v>
      </c>
      <c r="G826" s="23">
        <v>672.58363999999995</v>
      </c>
      <c r="H826" s="23">
        <v>408.29646004</v>
      </c>
      <c r="I826" s="9">
        <f t="shared" si="149"/>
        <v>0.6070567818747421</v>
      </c>
    </row>
    <row r="827" spans="1:9" x14ac:dyDescent="0.25">
      <c r="A827" s="50" t="s">
        <v>45</v>
      </c>
      <c r="B827" s="1">
        <v>66.637037000000007</v>
      </c>
      <c r="C827" s="4">
        <v>67.058980000000005</v>
      </c>
      <c r="D827" s="4">
        <v>39.908799039999998</v>
      </c>
      <c r="E827" s="35">
        <f t="shared" si="148"/>
        <v>0.59512982511812729</v>
      </c>
      <c r="F827" s="22">
        <v>127.50920000000001</v>
      </c>
      <c r="G827" s="23">
        <v>144.94533300000001</v>
      </c>
      <c r="H827" s="23">
        <v>108.81045519</v>
      </c>
      <c r="I827" s="9">
        <f t="shared" si="149"/>
        <v>0.75069995658294153</v>
      </c>
    </row>
    <row r="828" spans="1:9" x14ac:dyDescent="0.25">
      <c r="A828" s="52" t="s">
        <v>46</v>
      </c>
      <c r="B828" s="1">
        <v>1390.8270990000001</v>
      </c>
      <c r="C828" s="4">
        <v>1395.950756</v>
      </c>
      <c r="D828" s="4">
        <v>871.91109927000002</v>
      </c>
      <c r="E828" s="35">
        <f t="shared" si="148"/>
        <v>0.62460018415577978</v>
      </c>
      <c r="F828" s="22">
        <v>506.46143699999999</v>
      </c>
      <c r="G828" s="23">
        <v>509.04097899999999</v>
      </c>
      <c r="H828" s="23">
        <v>301.41171524000004</v>
      </c>
      <c r="I828" s="9">
        <f t="shared" si="149"/>
        <v>0.59211679938247175</v>
      </c>
    </row>
    <row r="829" spans="1:9" x14ac:dyDescent="0.25">
      <c r="A829" s="53" t="s">
        <v>47</v>
      </c>
      <c r="B829" s="1">
        <v>36.089022</v>
      </c>
      <c r="C829" s="4">
        <v>35.238314000000003</v>
      </c>
      <c r="D829" s="4">
        <v>20.525504290000001</v>
      </c>
      <c r="E829" s="35">
        <f t="shared" si="148"/>
        <v>0.58247691106901422</v>
      </c>
      <c r="F829" s="22">
        <v>6.125</v>
      </c>
      <c r="G829" s="23">
        <v>6.3757080000000004</v>
      </c>
      <c r="H829" s="23">
        <v>2.1193361800000003</v>
      </c>
      <c r="I829" s="9">
        <f t="shared" si="149"/>
        <v>0.33240797414185219</v>
      </c>
    </row>
    <row r="830" spans="1:9" x14ac:dyDescent="0.25">
      <c r="A830" s="53" t="s">
        <v>48</v>
      </c>
      <c r="B830" s="1">
        <v>14.442424000000001</v>
      </c>
      <c r="C830" s="4">
        <v>14.442424000000001</v>
      </c>
      <c r="D830" s="4">
        <v>8.8866630399999984</v>
      </c>
      <c r="E830" s="35">
        <f t="shared" si="148"/>
        <v>0.61531658674471801</v>
      </c>
      <c r="F830" s="22">
        <v>103.29583599999999</v>
      </c>
      <c r="G830" s="23">
        <v>245.49893299999999</v>
      </c>
      <c r="H830" s="23">
        <v>232.37262118000001</v>
      </c>
      <c r="I830" s="9">
        <f t="shared" si="149"/>
        <v>0.9465321023615203</v>
      </c>
    </row>
    <row r="831" spans="1:9" x14ac:dyDescent="0.25">
      <c r="A831" s="53" t="s">
        <v>49</v>
      </c>
      <c r="B831" s="1">
        <v>499.03449999999998</v>
      </c>
      <c r="C831" s="4">
        <v>565.34316200000001</v>
      </c>
      <c r="D831" s="4">
        <v>294.46990110000002</v>
      </c>
      <c r="E831" s="35">
        <f t="shared" si="148"/>
        <v>0.52086930716250535</v>
      </c>
      <c r="F831" s="22">
        <v>132.37989999999999</v>
      </c>
      <c r="G831" s="23">
        <v>168.41194400000001</v>
      </c>
      <c r="H831" s="23">
        <v>121.20866987000001</v>
      </c>
      <c r="I831" s="9">
        <f t="shared" si="149"/>
        <v>0.71971540136131917</v>
      </c>
    </row>
    <row r="832" spans="1:9" x14ac:dyDescent="0.25">
      <c r="A832" s="53" t="s">
        <v>50</v>
      </c>
      <c r="B832" s="1">
        <v>107.804514</v>
      </c>
      <c r="C832" s="4">
        <v>131.654752</v>
      </c>
      <c r="D832" s="4">
        <v>81.871347439999994</v>
      </c>
      <c r="E832" s="35">
        <f t="shared" si="148"/>
        <v>0.62186397525552284</v>
      </c>
      <c r="F832" s="22">
        <v>24.289570000000001</v>
      </c>
      <c r="G832" s="23">
        <v>28.788523000000001</v>
      </c>
      <c r="H832" s="23">
        <v>13.477592849999999</v>
      </c>
      <c r="I832" s="9">
        <f t="shared" si="149"/>
        <v>0.46815853838698146</v>
      </c>
    </row>
    <row r="833" spans="1:9" x14ac:dyDescent="0.25">
      <c r="A833" s="53" t="s">
        <v>51</v>
      </c>
      <c r="B833" s="1">
        <v>900.29104099999995</v>
      </c>
      <c r="C833" s="4">
        <v>918.06104400000004</v>
      </c>
      <c r="D833" s="4">
        <v>612.03886083999998</v>
      </c>
      <c r="E833" s="35">
        <f t="shared" si="148"/>
        <v>0.66666466771462307</v>
      </c>
      <c r="F833" s="22">
        <v>45.817999999999998</v>
      </c>
      <c r="G833" s="23">
        <v>67.064391999999998</v>
      </c>
      <c r="H833" s="23">
        <v>51.482722469999999</v>
      </c>
      <c r="I833" s="9">
        <f t="shared" si="149"/>
        <v>0.76766106326588335</v>
      </c>
    </row>
    <row r="834" spans="1:9" x14ac:dyDescent="0.25">
      <c r="A834" s="53" t="s">
        <v>52</v>
      </c>
      <c r="B834" s="1">
        <v>30.231428000000001</v>
      </c>
      <c r="C834" s="4">
        <v>30.107102000000001</v>
      </c>
      <c r="D834" s="4">
        <v>17.64689628</v>
      </c>
      <c r="E834" s="35">
        <f t="shared" si="148"/>
        <v>0.58613732666797358</v>
      </c>
      <c r="F834" s="22">
        <v>254.16719800000001</v>
      </c>
      <c r="G834" s="23">
        <v>400.58985999999999</v>
      </c>
      <c r="H834" s="23">
        <v>331.75987730999998</v>
      </c>
      <c r="I834" s="9">
        <f t="shared" si="149"/>
        <v>0.82817841996799413</v>
      </c>
    </row>
    <row r="835" spans="1:9" x14ac:dyDescent="0.25">
      <c r="A835" s="53" t="s">
        <v>22</v>
      </c>
      <c r="B835" s="1">
        <v>3.478507</v>
      </c>
      <c r="C835" s="4">
        <v>3.478507</v>
      </c>
      <c r="D835" s="4">
        <v>1.9782733100000001</v>
      </c>
      <c r="E835" s="35">
        <f t="shared" si="148"/>
        <v>0.56871333304777028</v>
      </c>
      <c r="F835" s="2" t="s">
        <v>16</v>
      </c>
      <c r="G835" s="3" t="s">
        <v>16</v>
      </c>
      <c r="H835" s="3" t="s">
        <v>16</v>
      </c>
      <c r="I835" s="9" t="s">
        <v>16</v>
      </c>
    </row>
    <row r="836" spans="1:9" x14ac:dyDescent="0.25">
      <c r="A836" s="50" t="s">
        <v>53</v>
      </c>
      <c r="B836" s="1">
        <v>43.159554</v>
      </c>
      <c r="C836" s="4">
        <v>44.238923999999997</v>
      </c>
      <c r="D836" s="4">
        <v>26.779871579999998</v>
      </c>
      <c r="E836" s="35">
        <f t="shared" si="148"/>
        <v>0.60534635923785129</v>
      </c>
      <c r="F836" s="22">
        <v>41.061008000000001</v>
      </c>
      <c r="G836" s="23">
        <v>124.93163699999999</v>
      </c>
      <c r="H836" s="23">
        <v>91.411411270000002</v>
      </c>
      <c r="I836" s="9">
        <f t="shared" ref="I836:I843" si="150">H836/G836</f>
        <v>0.73169145514358391</v>
      </c>
    </row>
    <row r="837" spans="1:9" x14ac:dyDescent="0.25">
      <c r="A837" s="50" t="s">
        <v>54</v>
      </c>
      <c r="B837" s="1">
        <v>30.941818999999999</v>
      </c>
      <c r="C837" s="4">
        <v>29.718557000000001</v>
      </c>
      <c r="D837" s="4">
        <v>17.348652059999999</v>
      </c>
      <c r="E837" s="35">
        <f t="shared" si="148"/>
        <v>0.58376495399827111</v>
      </c>
      <c r="F837" s="22">
        <v>69.285537000000005</v>
      </c>
      <c r="G837" s="23">
        <v>75.274321999999998</v>
      </c>
      <c r="H837" s="23">
        <v>31.260837250000002</v>
      </c>
      <c r="I837" s="9">
        <f t="shared" si="150"/>
        <v>0.4152921795828331</v>
      </c>
    </row>
    <row r="838" spans="1:9" x14ac:dyDescent="0.25">
      <c r="A838" s="50" t="s">
        <v>114</v>
      </c>
      <c r="B838" s="1">
        <v>8.8420830000000006</v>
      </c>
      <c r="C838" s="4">
        <v>9.1240070000000006</v>
      </c>
      <c r="D838" s="4">
        <v>3.64196966</v>
      </c>
      <c r="E838" s="35">
        <f t="shared" si="148"/>
        <v>0.39916340046648363</v>
      </c>
      <c r="F838" s="22">
        <v>2.9774790000000002</v>
      </c>
      <c r="G838" s="23">
        <v>2.9855550000000002</v>
      </c>
      <c r="H838" s="23">
        <v>1.3780531399999998</v>
      </c>
      <c r="I838" s="9">
        <f t="shared" si="150"/>
        <v>0.46157352318078204</v>
      </c>
    </row>
    <row r="839" spans="1:9" x14ac:dyDescent="0.25">
      <c r="A839" s="53" t="s">
        <v>17</v>
      </c>
      <c r="B839" s="1">
        <v>333.3304</v>
      </c>
      <c r="C839" s="4">
        <v>329.73039999999997</v>
      </c>
      <c r="D839" s="4">
        <v>171.43474137999999</v>
      </c>
      <c r="E839" s="35">
        <f t="shared" si="148"/>
        <v>0.5199239784381422</v>
      </c>
      <c r="F839" s="22">
        <v>51.808999999999997</v>
      </c>
      <c r="G839" s="23">
        <v>49.808999999999997</v>
      </c>
      <c r="H839" s="23">
        <v>21.9226794</v>
      </c>
      <c r="I839" s="9">
        <f t="shared" si="150"/>
        <v>0.44013490333072336</v>
      </c>
    </row>
    <row r="840" spans="1:9" x14ac:dyDescent="0.25">
      <c r="A840" s="53" t="s">
        <v>21</v>
      </c>
      <c r="B840" s="1">
        <v>260.791425</v>
      </c>
      <c r="C840" s="4">
        <v>260.35093699999999</v>
      </c>
      <c r="D840" s="4">
        <v>157.41904238999999</v>
      </c>
      <c r="E840" s="35">
        <f t="shared" si="148"/>
        <v>0.60464173551255551</v>
      </c>
      <c r="F840" s="2">
        <v>15.070793999999999</v>
      </c>
      <c r="G840" s="3">
        <v>15.511282</v>
      </c>
      <c r="H840" s="3">
        <v>5.2194940499999998</v>
      </c>
      <c r="I840" s="9">
        <f t="shared" si="150"/>
        <v>0.33649662548846704</v>
      </c>
    </row>
    <row r="841" spans="1:9" x14ac:dyDescent="0.25">
      <c r="A841" s="50" t="s">
        <v>20</v>
      </c>
      <c r="B841" s="1">
        <v>10.22246</v>
      </c>
      <c r="C841" s="4">
        <v>10.22246</v>
      </c>
      <c r="D841" s="4">
        <v>5.2413418099999998</v>
      </c>
      <c r="E841" s="35">
        <f t="shared" si="148"/>
        <v>0.51272803317401094</v>
      </c>
      <c r="F841" s="22">
        <v>1.8916599999999999</v>
      </c>
      <c r="G841" s="23">
        <v>1.8916599999999999</v>
      </c>
      <c r="H841" s="23">
        <v>0.1218745</v>
      </c>
      <c r="I841" s="9">
        <f t="shared" si="150"/>
        <v>6.4427275514627361E-2</v>
      </c>
    </row>
    <row r="842" spans="1:9" x14ac:dyDescent="0.25">
      <c r="A842" s="53" t="s">
        <v>24</v>
      </c>
      <c r="B842" s="1">
        <v>222.52425199999999</v>
      </c>
      <c r="C842" s="4">
        <v>225.05851200000001</v>
      </c>
      <c r="D842" s="4">
        <v>161.03389544000001</v>
      </c>
      <c r="E842" s="35">
        <f t="shared" si="148"/>
        <v>0.71552012856105618</v>
      </c>
      <c r="F842" s="2">
        <v>12.084718000000001</v>
      </c>
      <c r="G842" s="3">
        <v>12.451791999999999</v>
      </c>
      <c r="H842" s="3">
        <v>6.34490585</v>
      </c>
      <c r="I842" s="9">
        <f t="shared" si="150"/>
        <v>0.50955764840916073</v>
      </c>
    </row>
    <row r="843" spans="1:9" x14ac:dyDescent="0.25">
      <c r="A843" s="53" t="s">
        <v>15</v>
      </c>
      <c r="B843" s="1">
        <v>16.945007</v>
      </c>
      <c r="C843" s="4">
        <v>16.945007</v>
      </c>
      <c r="D843" s="4">
        <v>8.4970851300000003</v>
      </c>
      <c r="E843" s="35">
        <f t="shared" si="148"/>
        <v>0.5014506709852643</v>
      </c>
      <c r="F843" s="39">
        <v>1</v>
      </c>
      <c r="G843" s="40">
        <v>1</v>
      </c>
      <c r="H843" s="40">
        <v>0.45992235999999997</v>
      </c>
      <c r="I843" s="9">
        <f t="shared" si="150"/>
        <v>0.45992235999999997</v>
      </c>
    </row>
    <row r="844" spans="1:9" x14ac:dyDescent="0.25">
      <c r="A844" s="50" t="s">
        <v>55</v>
      </c>
      <c r="B844" s="1">
        <v>2.4702000000000002</v>
      </c>
      <c r="C844" s="4">
        <v>2.4702000000000002</v>
      </c>
      <c r="D844" s="4">
        <v>0.46981577000000002</v>
      </c>
      <c r="E844" s="35">
        <f t="shared" si="148"/>
        <v>0.19019341348878632</v>
      </c>
      <c r="F844" s="39" t="s">
        <v>16</v>
      </c>
      <c r="G844" s="40" t="s">
        <v>16</v>
      </c>
      <c r="H844" s="40" t="s">
        <v>16</v>
      </c>
      <c r="I844" s="9" t="s">
        <v>16</v>
      </c>
    </row>
    <row r="845" spans="1:9" x14ac:dyDescent="0.25">
      <c r="A845" s="50" t="s">
        <v>18</v>
      </c>
      <c r="B845" s="1">
        <v>39.091703000000003</v>
      </c>
      <c r="C845" s="4">
        <v>39.578436000000004</v>
      </c>
      <c r="D845" s="4">
        <v>22.844412260000002</v>
      </c>
      <c r="E845" s="35">
        <f>D845/C845</f>
        <v>0.57719340552011711</v>
      </c>
      <c r="F845" s="39" t="s">
        <v>16</v>
      </c>
      <c r="G845" s="40" t="s">
        <v>16</v>
      </c>
      <c r="H845" s="40" t="s">
        <v>16</v>
      </c>
      <c r="I845" s="9" t="s">
        <v>16</v>
      </c>
    </row>
    <row r="846" spans="1:9" x14ac:dyDescent="0.25">
      <c r="A846" s="50" t="s">
        <v>23</v>
      </c>
      <c r="B846" s="1">
        <v>4.8281510000000001</v>
      </c>
      <c r="C846" s="4">
        <v>4.8189510000000002</v>
      </c>
      <c r="D846" s="4">
        <v>2.8603478600000001</v>
      </c>
      <c r="E846" s="35">
        <f t="shared" ref="E846:E848" si="151">D846/C846</f>
        <v>0.59356234583003642</v>
      </c>
      <c r="F846" s="39">
        <v>0.45500000000000002</v>
      </c>
      <c r="G846" s="40">
        <v>0.4642</v>
      </c>
      <c r="H846" s="40">
        <v>0.27098809999999995</v>
      </c>
      <c r="I846" s="9">
        <f t="shared" ref="I846:I848" si="152">H846/G846</f>
        <v>0.58377445066781553</v>
      </c>
    </row>
    <row r="847" spans="1:9" x14ac:dyDescent="0.25">
      <c r="A847" s="52" t="s">
        <v>14</v>
      </c>
      <c r="B847" s="1">
        <v>5.6229740000000001</v>
      </c>
      <c r="C847" s="4">
        <v>5.5408359999999997</v>
      </c>
      <c r="D847" s="4">
        <v>3.2120356700000001</v>
      </c>
      <c r="E847" s="35">
        <f t="shared" si="151"/>
        <v>0.579702353579857</v>
      </c>
      <c r="F847" s="39">
        <v>1.382226</v>
      </c>
      <c r="G847" s="40">
        <v>1.464364</v>
      </c>
      <c r="H847" s="40">
        <v>0.57471807999999991</v>
      </c>
      <c r="I847" s="9">
        <f t="shared" si="152"/>
        <v>0.39246941334258417</v>
      </c>
    </row>
    <row r="848" spans="1:9" x14ac:dyDescent="0.25">
      <c r="A848" s="52" t="s">
        <v>31</v>
      </c>
      <c r="B848" s="1">
        <v>7.296195</v>
      </c>
      <c r="C848" s="4">
        <v>7.2944100000000001</v>
      </c>
      <c r="D848" s="4">
        <v>4.6758144599999998</v>
      </c>
      <c r="E848" s="35">
        <f t="shared" si="151"/>
        <v>0.64101338696344179</v>
      </c>
      <c r="F848" s="39">
        <v>0.719661</v>
      </c>
      <c r="G848" s="40">
        <v>1.015072</v>
      </c>
      <c r="H848" s="40">
        <v>0.55766437999999996</v>
      </c>
      <c r="I848" s="9">
        <f t="shared" si="152"/>
        <v>0.54938406339648815</v>
      </c>
    </row>
    <row r="849" spans="1:9" ht="15.75" thickBot="1" x14ac:dyDescent="0.3">
      <c r="A849" s="54" t="s">
        <v>25</v>
      </c>
      <c r="B849" s="28">
        <v>5630.6027430000004</v>
      </c>
      <c r="C849" s="29">
        <v>5455.3611469999996</v>
      </c>
      <c r="D849" s="29">
        <v>4450.5243068599993</v>
      </c>
      <c r="E849" s="36">
        <f>D849/C849</f>
        <v>0.81580745745997441</v>
      </c>
      <c r="F849" s="80" t="s">
        <v>16</v>
      </c>
      <c r="G849" s="81" t="s">
        <v>16</v>
      </c>
      <c r="H849" s="81" t="s">
        <v>16</v>
      </c>
      <c r="I849" s="67" t="s">
        <v>16</v>
      </c>
    </row>
    <row r="850" spans="1:9" ht="15.75" thickBot="1" x14ac:dyDescent="0.3">
      <c r="A850" s="59" t="s">
        <v>34</v>
      </c>
      <c r="B850" s="5">
        <f>SUM(B851:B893)</f>
        <v>6196.7288159999998</v>
      </c>
      <c r="C850" s="6">
        <f>SUM(C851:C893)</f>
        <v>6202.1784829999997</v>
      </c>
      <c r="D850" s="6">
        <f>SUM(D851:D893)</f>
        <v>3490.1335331799987</v>
      </c>
      <c r="E850" s="11">
        <f>D850/C850</f>
        <v>0.56272703901481691</v>
      </c>
      <c r="F850" s="7">
        <f>SUM(F851:F893)</f>
        <v>3460.0568169999983</v>
      </c>
      <c r="G850" s="8">
        <f>SUM(G851:G893)</f>
        <v>3648.5613419999986</v>
      </c>
      <c r="H850" s="8">
        <f>SUM(H851:H893)</f>
        <v>2483.68163985</v>
      </c>
      <c r="I850" s="11">
        <f>H850/G850</f>
        <v>0.68072903455380662</v>
      </c>
    </row>
    <row r="851" spans="1:9" x14ac:dyDescent="0.25">
      <c r="A851" s="60" t="s">
        <v>56</v>
      </c>
      <c r="B851" s="26">
        <v>6.4955579999999999</v>
      </c>
      <c r="C851" s="27">
        <v>6.4955579999999999</v>
      </c>
      <c r="D851" s="27">
        <v>3.6086923900000003</v>
      </c>
      <c r="E851" s="12">
        <f>D851/C851</f>
        <v>0.55556310789619623</v>
      </c>
      <c r="F851" s="106">
        <v>4.7171000000000003</v>
      </c>
      <c r="G851" s="21">
        <v>4.8471000000000002</v>
      </c>
      <c r="H851" s="21">
        <v>2.50750589</v>
      </c>
      <c r="I851" s="12">
        <f>H851/G851</f>
        <v>0.51732084958016133</v>
      </c>
    </row>
    <row r="852" spans="1:9" x14ac:dyDescent="0.25">
      <c r="A852" s="61" t="s">
        <v>57</v>
      </c>
      <c r="B852" s="1">
        <v>56.031345999999999</v>
      </c>
      <c r="C852" s="4">
        <v>56.031345999999999</v>
      </c>
      <c r="D852" s="4">
        <v>23.216810969999997</v>
      </c>
      <c r="E852" s="9">
        <f>D852/C852</f>
        <v>0.41435397554076242</v>
      </c>
      <c r="F852" s="107">
        <v>21.538133999999999</v>
      </c>
      <c r="G852" s="23">
        <v>157.738134</v>
      </c>
      <c r="H852" s="23">
        <v>145.96857869999999</v>
      </c>
      <c r="I852" s="9">
        <f>H852/G852</f>
        <v>0.92538547907508528</v>
      </c>
    </row>
    <row r="853" spans="1:9" x14ac:dyDescent="0.25">
      <c r="A853" s="61" t="s">
        <v>58</v>
      </c>
      <c r="B853" s="1">
        <v>23.7</v>
      </c>
      <c r="C853" s="4">
        <v>25.680099999999999</v>
      </c>
      <c r="D853" s="4">
        <v>14.33559713</v>
      </c>
      <c r="E853" s="9">
        <f t="shared" ref="E853:E856" si="153">D853/C853</f>
        <v>0.55823758980689331</v>
      </c>
      <c r="F853" s="107">
        <v>3.3</v>
      </c>
      <c r="G853" s="23">
        <v>3.4348999999999998</v>
      </c>
      <c r="H853" s="23">
        <v>1.61571898</v>
      </c>
      <c r="I853" s="9">
        <f t="shared" ref="I853:I860" si="154">H853/G853</f>
        <v>0.4703831203237358</v>
      </c>
    </row>
    <row r="854" spans="1:9" x14ac:dyDescent="0.25">
      <c r="A854" s="61" t="s">
        <v>59</v>
      </c>
      <c r="B854" s="1">
        <v>14.7188</v>
      </c>
      <c r="C854" s="4">
        <v>14.7188</v>
      </c>
      <c r="D854" s="4">
        <v>8.9841331100000001</v>
      </c>
      <c r="E854" s="9">
        <f t="shared" si="153"/>
        <v>0.61038488939315705</v>
      </c>
      <c r="F854" s="107">
        <v>3.5171000000000001</v>
      </c>
      <c r="G854" s="23">
        <v>3.5171000000000001</v>
      </c>
      <c r="H854" s="23">
        <v>1.98445285</v>
      </c>
      <c r="I854" s="9">
        <f t="shared" si="154"/>
        <v>0.56422986267095054</v>
      </c>
    </row>
    <row r="855" spans="1:9" x14ac:dyDescent="0.25">
      <c r="A855" s="61" t="s">
        <v>60</v>
      </c>
      <c r="B855" s="1">
        <v>39.722000000000001</v>
      </c>
      <c r="C855" s="4">
        <v>39.658014000000001</v>
      </c>
      <c r="D855" s="4">
        <v>23.482096510000002</v>
      </c>
      <c r="E855" s="9">
        <f t="shared" si="153"/>
        <v>0.59211478693814579</v>
      </c>
      <c r="F855" s="107">
        <v>8.3818999999999999</v>
      </c>
      <c r="G855" s="23">
        <v>8.4458859999999998</v>
      </c>
      <c r="H855" s="23">
        <v>1.7876744099999999</v>
      </c>
      <c r="I855" s="9">
        <f t="shared" si="154"/>
        <v>0.21166215243729314</v>
      </c>
    </row>
    <row r="856" spans="1:9" x14ac:dyDescent="0.25">
      <c r="A856" s="61" t="s">
        <v>38</v>
      </c>
      <c r="B856" s="1">
        <v>4910.6621510000004</v>
      </c>
      <c r="C856" s="4">
        <v>4910.6621510000004</v>
      </c>
      <c r="D856" s="4">
        <v>2787.2186148699998</v>
      </c>
      <c r="E856" s="9">
        <f t="shared" si="153"/>
        <v>0.56758508917222383</v>
      </c>
      <c r="F856" s="107">
        <v>374.82938000000001</v>
      </c>
      <c r="G856" s="23">
        <v>374.82938000000001</v>
      </c>
      <c r="H856" s="23">
        <v>237.90366526999998</v>
      </c>
      <c r="I856" s="9">
        <f t="shared" si="154"/>
        <v>0.6346985534324977</v>
      </c>
    </row>
    <row r="857" spans="1:9" x14ac:dyDescent="0.25">
      <c r="A857" s="61" t="s">
        <v>113</v>
      </c>
      <c r="B857" s="2" t="s">
        <v>16</v>
      </c>
      <c r="C857" s="3" t="s">
        <v>16</v>
      </c>
      <c r="D857" s="3" t="s">
        <v>16</v>
      </c>
      <c r="E857" s="9" t="s">
        <v>16</v>
      </c>
      <c r="F857" s="107">
        <v>1692.702669</v>
      </c>
      <c r="G857" s="23">
        <v>1692.702669</v>
      </c>
      <c r="H857" s="23">
        <v>1599.9507804100001</v>
      </c>
      <c r="I857" s="9">
        <f t="shared" si="154"/>
        <v>0.9452048547635391</v>
      </c>
    </row>
    <row r="858" spans="1:9" x14ac:dyDescent="0.25">
      <c r="A858" s="61" t="s">
        <v>61</v>
      </c>
      <c r="B858" s="1">
        <v>19.083057</v>
      </c>
      <c r="C858" s="4">
        <v>19.083057</v>
      </c>
      <c r="D858" s="4">
        <v>10.36343188</v>
      </c>
      <c r="E858" s="9">
        <f t="shared" ref="E858:E893" si="155">D858/C858</f>
        <v>0.5430697964167901</v>
      </c>
      <c r="F858" s="107">
        <v>13.126018</v>
      </c>
      <c r="G858" s="23">
        <v>13.126018</v>
      </c>
      <c r="H858" s="23">
        <v>4.0895709700000005</v>
      </c>
      <c r="I858" s="9">
        <f t="shared" si="154"/>
        <v>0.31156219426180892</v>
      </c>
    </row>
    <row r="859" spans="1:9" ht="15" customHeight="1" x14ac:dyDescent="0.25">
      <c r="A859" s="61" t="s">
        <v>104</v>
      </c>
      <c r="B859" s="2">
        <v>7.9725999999999999</v>
      </c>
      <c r="C859" s="4">
        <v>7.9725999999999999</v>
      </c>
      <c r="D859" s="4">
        <v>3.8803733300000003</v>
      </c>
      <c r="E859" s="9">
        <f t="shared" si="155"/>
        <v>0.48671366053734044</v>
      </c>
      <c r="F859" s="108">
        <v>2.9756999999999998</v>
      </c>
      <c r="G859" s="40">
        <v>2.9756999999999998</v>
      </c>
      <c r="H859" s="40">
        <v>0.96817096999999996</v>
      </c>
      <c r="I859" s="9">
        <f t="shared" si="154"/>
        <v>0.32535906509392748</v>
      </c>
    </row>
    <row r="860" spans="1:9" x14ac:dyDescent="0.25">
      <c r="A860" s="61" t="s">
        <v>62</v>
      </c>
      <c r="B860" s="1">
        <v>9.3352000000000004</v>
      </c>
      <c r="C860" s="4">
        <v>10.315868999999999</v>
      </c>
      <c r="D860" s="4">
        <v>5.9379885799999998</v>
      </c>
      <c r="E860" s="9">
        <f t="shared" si="155"/>
        <v>0.57561690440233393</v>
      </c>
      <c r="F860" s="107">
        <v>0.2145</v>
      </c>
      <c r="G860" s="23">
        <v>0.2145</v>
      </c>
      <c r="H860" s="23">
        <v>6.9027080000000005E-2</v>
      </c>
      <c r="I860" s="9">
        <f t="shared" si="154"/>
        <v>0.32180456876456881</v>
      </c>
    </row>
    <row r="861" spans="1:9" x14ac:dyDescent="0.25">
      <c r="A861" s="61" t="s">
        <v>63</v>
      </c>
      <c r="B861" s="1">
        <v>1.6757</v>
      </c>
      <c r="C861" s="4">
        <v>1.6757</v>
      </c>
      <c r="D861" s="4">
        <v>0.92741625000000005</v>
      </c>
      <c r="E861" s="9">
        <f t="shared" si="155"/>
        <v>0.55345005072507014</v>
      </c>
      <c r="F861" s="108" t="s">
        <v>16</v>
      </c>
      <c r="G861" s="40" t="s">
        <v>16</v>
      </c>
      <c r="H861" s="40" t="s">
        <v>16</v>
      </c>
      <c r="I861" s="9" t="s">
        <v>16</v>
      </c>
    </row>
    <row r="862" spans="1:9" x14ac:dyDescent="0.25">
      <c r="A862" s="61" t="s">
        <v>28</v>
      </c>
      <c r="B862" s="1">
        <v>19.2</v>
      </c>
      <c r="C862" s="4">
        <v>19.2</v>
      </c>
      <c r="D862" s="4">
        <v>10.37812707</v>
      </c>
      <c r="E862" s="9">
        <f t="shared" si="155"/>
        <v>0.54052745156250004</v>
      </c>
      <c r="F862" s="107">
        <v>526.62674200000004</v>
      </c>
      <c r="G862" s="23">
        <v>527.95674199999996</v>
      </c>
      <c r="H862" s="23">
        <v>175.67510657</v>
      </c>
      <c r="I862" s="9">
        <f t="shared" ref="I862:I892" si="156">H862/G862</f>
        <v>0.33274526603166288</v>
      </c>
    </row>
    <row r="863" spans="1:9" x14ac:dyDescent="0.25">
      <c r="A863" s="61" t="s">
        <v>64</v>
      </c>
      <c r="B863" s="1">
        <v>6.7022719999999998</v>
      </c>
      <c r="C863" s="4">
        <v>6.7022719999999998</v>
      </c>
      <c r="D863" s="4">
        <v>3.6811399900000001</v>
      </c>
      <c r="E863" s="9">
        <f t="shared" si="155"/>
        <v>0.54923763016481575</v>
      </c>
      <c r="F863" s="107">
        <v>6.8536999999999999</v>
      </c>
      <c r="G863" s="23">
        <v>6.8536999999999999</v>
      </c>
      <c r="H863" s="23">
        <v>3.6477692999999998</v>
      </c>
      <c r="I863" s="9">
        <f t="shared" si="156"/>
        <v>0.53223358186089265</v>
      </c>
    </row>
    <row r="864" spans="1:9" x14ac:dyDescent="0.25">
      <c r="A864" s="61" t="s">
        <v>108</v>
      </c>
      <c r="B864" s="1">
        <v>13.949481</v>
      </c>
      <c r="C864" s="4">
        <v>13.949481</v>
      </c>
      <c r="D864" s="4">
        <v>8.1564842100000003</v>
      </c>
      <c r="E864" s="9">
        <f t="shared" si="155"/>
        <v>0.58471596255086478</v>
      </c>
      <c r="F864" s="107">
        <v>26.263635000000001</v>
      </c>
      <c r="G864" s="23">
        <v>26.263635000000001</v>
      </c>
      <c r="H864" s="23">
        <v>8.0938614999999992</v>
      </c>
      <c r="I864" s="9">
        <f t="shared" si="156"/>
        <v>0.30817750475134148</v>
      </c>
    </row>
    <row r="865" spans="1:9" x14ac:dyDescent="0.25">
      <c r="A865" s="61" t="s">
        <v>109</v>
      </c>
      <c r="B865" s="1">
        <v>11.12649</v>
      </c>
      <c r="C865" s="4">
        <v>11.107229999999999</v>
      </c>
      <c r="D865" s="4">
        <v>5.4498426500000008</v>
      </c>
      <c r="E865" s="9">
        <f t="shared" si="155"/>
        <v>0.49065722506871662</v>
      </c>
      <c r="F865" s="107">
        <v>1.0297000000000001</v>
      </c>
      <c r="G865" s="23">
        <v>1.0589599999999999</v>
      </c>
      <c r="H865" s="23">
        <v>0.33959121000000003</v>
      </c>
      <c r="I865" s="9">
        <f t="shared" si="156"/>
        <v>0.3206836991010048</v>
      </c>
    </row>
    <row r="866" spans="1:9" x14ac:dyDescent="0.25">
      <c r="A866" s="61" t="s">
        <v>65</v>
      </c>
      <c r="B866" s="1">
        <v>4.5165350000000002</v>
      </c>
      <c r="C866" s="4">
        <v>4.5165350000000002</v>
      </c>
      <c r="D866" s="4">
        <v>2.6219668899999999</v>
      </c>
      <c r="E866" s="9">
        <f t="shared" si="155"/>
        <v>0.58052619762716329</v>
      </c>
      <c r="F866" s="47">
        <v>1.7702</v>
      </c>
      <c r="G866" s="3">
        <v>1.7702</v>
      </c>
      <c r="H866" s="3">
        <v>0.90705866000000002</v>
      </c>
      <c r="I866" s="9">
        <f t="shared" si="156"/>
        <v>0.51240462094678574</v>
      </c>
    </row>
    <row r="867" spans="1:9" x14ac:dyDescent="0.25">
      <c r="A867" s="61" t="s">
        <v>66</v>
      </c>
      <c r="B867" s="1">
        <v>2.1464729999999999</v>
      </c>
      <c r="C867" s="4">
        <v>2.1771590000000001</v>
      </c>
      <c r="D867" s="4">
        <v>1.35574456</v>
      </c>
      <c r="E867" s="9">
        <f t="shared" si="155"/>
        <v>0.6227127003585865</v>
      </c>
      <c r="F867" s="107">
        <v>0.82584900000000006</v>
      </c>
      <c r="G867" s="23">
        <v>0.82584900000000006</v>
      </c>
      <c r="H867" s="23">
        <v>0.17698979999999997</v>
      </c>
      <c r="I867" s="9">
        <f t="shared" si="156"/>
        <v>0.21431254381854306</v>
      </c>
    </row>
    <row r="868" spans="1:9" x14ac:dyDescent="0.25">
      <c r="A868" s="61" t="s">
        <v>36</v>
      </c>
      <c r="B868" s="1">
        <v>3.9529969999999999</v>
      </c>
      <c r="C868" s="4">
        <v>3.9529969999999999</v>
      </c>
      <c r="D868" s="4">
        <v>1.7183292400000001</v>
      </c>
      <c r="E868" s="9">
        <f t="shared" si="155"/>
        <v>0.43469024641303805</v>
      </c>
      <c r="F868" s="108">
        <v>0.10730000000000001</v>
      </c>
      <c r="G868" s="40">
        <v>0.10730000000000001</v>
      </c>
      <c r="H868" s="40">
        <v>8.8557710000000012E-2</v>
      </c>
      <c r="I868" s="9">
        <f t="shared" si="156"/>
        <v>0.82532814538676613</v>
      </c>
    </row>
    <row r="869" spans="1:9" ht="15.75" thickBot="1" x14ac:dyDescent="0.3">
      <c r="A869" s="62" t="s">
        <v>67</v>
      </c>
      <c r="B869" s="30">
        <v>17.805430000000001</v>
      </c>
      <c r="C869" s="31">
        <v>17.829429999999999</v>
      </c>
      <c r="D869" s="31">
        <v>8.6105796899999998</v>
      </c>
      <c r="E869" s="13">
        <f t="shared" si="155"/>
        <v>0.48294194991090578</v>
      </c>
      <c r="F869" s="114">
        <v>5.44</v>
      </c>
      <c r="G869" s="25">
        <v>5.44</v>
      </c>
      <c r="H869" s="25">
        <v>1.95396865</v>
      </c>
      <c r="I869" s="13">
        <f t="shared" si="156"/>
        <v>0.35918541360294115</v>
      </c>
    </row>
    <row r="870" spans="1:9" x14ac:dyDescent="0.25">
      <c r="A870" s="60" t="s">
        <v>68</v>
      </c>
      <c r="B870" s="26">
        <v>9.4499999999999993</v>
      </c>
      <c r="C870" s="27">
        <v>9.4499999999999993</v>
      </c>
      <c r="D870" s="27">
        <v>5.6322009199999998</v>
      </c>
      <c r="E870" s="12">
        <f t="shared" si="155"/>
        <v>0.59600009735449733</v>
      </c>
      <c r="F870" s="106">
        <v>55.811425</v>
      </c>
      <c r="G870" s="21">
        <v>55.801425000000002</v>
      </c>
      <c r="H870" s="21">
        <v>12.67062207</v>
      </c>
      <c r="I870" s="12">
        <f t="shared" si="156"/>
        <v>0.22706628137184667</v>
      </c>
    </row>
    <row r="871" spans="1:9" x14ac:dyDescent="0.25">
      <c r="A871" s="61" t="s">
        <v>69</v>
      </c>
      <c r="B871" s="1">
        <v>7.553229</v>
      </c>
      <c r="C871" s="4">
        <v>7.553229</v>
      </c>
      <c r="D871" s="4">
        <v>4.5471370899999997</v>
      </c>
      <c r="E871" s="9">
        <f t="shared" si="155"/>
        <v>0.60201234333024989</v>
      </c>
      <c r="F871" s="47">
        <v>3.3971070000000001</v>
      </c>
      <c r="G871" s="3">
        <v>3.3971070000000001</v>
      </c>
      <c r="H871" s="3">
        <v>2.3127494400000002</v>
      </c>
      <c r="I871" s="9">
        <f t="shared" si="156"/>
        <v>0.68079970398341882</v>
      </c>
    </row>
    <row r="872" spans="1:9" x14ac:dyDescent="0.25">
      <c r="A872" s="61" t="s">
        <v>70</v>
      </c>
      <c r="B872" s="1">
        <v>57.687970999999997</v>
      </c>
      <c r="C872" s="4">
        <v>57.687970999999997</v>
      </c>
      <c r="D872" s="4">
        <v>25.718625230000001</v>
      </c>
      <c r="E872" s="9">
        <f t="shared" si="155"/>
        <v>0.44582301620557951</v>
      </c>
      <c r="F872" s="107">
        <v>152.560934</v>
      </c>
      <c r="G872" s="23">
        <v>153.560934</v>
      </c>
      <c r="H872" s="23">
        <v>94.870227650000004</v>
      </c>
      <c r="I872" s="9">
        <f t="shared" si="156"/>
        <v>0.61780184047330688</v>
      </c>
    </row>
    <row r="873" spans="1:9" x14ac:dyDescent="0.25">
      <c r="A873" s="61" t="s">
        <v>103</v>
      </c>
      <c r="B873" s="1">
        <v>23.156248999999999</v>
      </c>
      <c r="C873" s="4">
        <v>23.156248999999999</v>
      </c>
      <c r="D873" s="4">
        <v>10.54701927</v>
      </c>
      <c r="E873" s="9">
        <f t="shared" si="155"/>
        <v>0.45547183699743427</v>
      </c>
      <c r="F873" s="107">
        <v>116.985848</v>
      </c>
      <c r="G873" s="23">
        <v>116.985848</v>
      </c>
      <c r="H873" s="23">
        <v>18.229282129999998</v>
      </c>
      <c r="I873" s="9">
        <f t="shared" si="156"/>
        <v>0.15582467829783989</v>
      </c>
    </row>
    <row r="874" spans="1:9" x14ac:dyDescent="0.25">
      <c r="A874" s="61" t="s">
        <v>71</v>
      </c>
      <c r="B874" s="1">
        <v>27.308866999999999</v>
      </c>
      <c r="C874" s="4">
        <v>26.996997</v>
      </c>
      <c r="D874" s="4">
        <v>9.2394847699999989</v>
      </c>
      <c r="E874" s="9">
        <f t="shared" si="155"/>
        <v>0.3422412044569253</v>
      </c>
      <c r="F874" s="47">
        <v>40.594548000000003</v>
      </c>
      <c r="G874" s="3">
        <v>40.906418000000002</v>
      </c>
      <c r="H874" s="3">
        <v>2.6883157799999999</v>
      </c>
      <c r="I874" s="9">
        <f t="shared" si="156"/>
        <v>6.5718679645819872E-2</v>
      </c>
    </row>
    <row r="875" spans="1:9" x14ac:dyDescent="0.25">
      <c r="A875" s="61" t="s">
        <v>72</v>
      </c>
      <c r="B875" s="1">
        <v>70.5</v>
      </c>
      <c r="C875" s="4">
        <v>70.5</v>
      </c>
      <c r="D875" s="4">
        <v>44.764878060000001</v>
      </c>
      <c r="E875" s="9">
        <f t="shared" si="155"/>
        <v>0.63496280936170213</v>
      </c>
      <c r="F875" s="47">
        <v>3.1</v>
      </c>
      <c r="G875" s="3">
        <v>4.4348599999999996</v>
      </c>
      <c r="H875" s="3">
        <v>1.0117471999999998</v>
      </c>
      <c r="I875" s="9">
        <f t="shared" si="156"/>
        <v>0.22813509332876347</v>
      </c>
    </row>
    <row r="876" spans="1:9" x14ac:dyDescent="0.25">
      <c r="A876" s="61" t="s">
        <v>73</v>
      </c>
      <c r="B876" s="1">
        <v>4.0870899999999999</v>
      </c>
      <c r="C876" s="4">
        <v>4.0870899999999999</v>
      </c>
      <c r="D876" s="4">
        <v>2.4528982699999999</v>
      </c>
      <c r="E876" s="9">
        <f t="shared" si="155"/>
        <v>0.60015763538361033</v>
      </c>
      <c r="F876" s="107">
        <v>3.4325000000000001</v>
      </c>
      <c r="G876" s="23">
        <v>3.4325000000000001</v>
      </c>
      <c r="H876" s="23">
        <v>3.20237485</v>
      </c>
      <c r="I876" s="9">
        <f t="shared" si="156"/>
        <v>0.93295698470502542</v>
      </c>
    </row>
    <row r="877" spans="1:9" x14ac:dyDescent="0.25">
      <c r="A877" s="103" t="s">
        <v>74</v>
      </c>
      <c r="B877" s="1">
        <v>15.489632</v>
      </c>
      <c r="C877" s="4">
        <v>15.489632</v>
      </c>
      <c r="D877" s="4">
        <v>8.5883929400000003</v>
      </c>
      <c r="E877" s="9">
        <f t="shared" si="155"/>
        <v>0.55446074767948006</v>
      </c>
      <c r="F877" s="107">
        <v>0.403368</v>
      </c>
      <c r="G877" s="23">
        <v>0.403368</v>
      </c>
      <c r="H877" s="23">
        <v>0.25007323000000004</v>
      </c>
      <c r="I877" s="9">
        <f t="shared" si="156"/>
        <v>0.61996298665238703</v>
      </c>
    </row>
    <row r="878" spans="1:9" x14ac:dyDescent="0.25">
      <c r="A878" s="61" t="s">
        <v>75</v>
      </c>
      <c r="B878" s="1">
        <v>9.735849</v>
      </c>
      <c r="C878" s="4">
        <v>11.735340000000001</v>
      </c>
      <c r="D878" s="4">
        <v>6.9226254200000001</v>
      </c>
      <c r="E878" s="9">
        <f t="shared" si="155"/>
        <v>0.58989559910492573</v>
      </c>
      <c r="F878" s="47">
        <v>29.236284999999999</v>
      </c>
      <c r="G878" s="3">
        <v>40.657645000000002</v>
      </c>
      <c r="H878" s="3">
        <v>25.479983309999998</v>
      </c>
      <c r="I878" s="9">
        <f t="shared" si="156"/>
        <v>0.62669599555016031</v>
      </c>
    </row>
    <row r="879" spans="1:9" x14ac:dyDescent="0.25">
      <c r="A879" s="104" t="s">
        <v>76</v>
      </c>
      <c r="B879" s="1">
        <v>5.41629</v>
      </c>
      <c r="C879" s="4">
        <v>5.41629</v>
      </c>
      <c r="D879" s="4">
        <v>2.6914325800000003</v>
      </c>
      <c r="E879" s="9">
        <f t="shared" si="155"/>
        <v>0.49691441558705318</v>
      </c>
      <c r="F879" s="107">
        <v>30.7182</v>
      </c>
      <c r="G879" s="23">
        <v>41.993200000000002</v>
      </c>
      <c r="H879" s="23">
        <v>13.696503470000001</v>
      </c>
      <c r="I879" s="9">
        <f t="shared" si="156"/>
        <v>0.32616003233856911</v>
      </c>
    </row>
    <row r="880" spans="1:9" x14ac:dyDescent="0.25">
      <c r="A880" s="104" t="s">
        <v>110</v>
      </c>
      <c r="B880" s="1">
        <v>44.825920000000004</v>
      </c>
      <c r="C880" s="4">
        <v>40.137506000000002</v>
      </c>
      <c r="D880" s="4">
        <v>25.912867739999999</v>
      </c>
      <c r="E880" s="9">
        <f t="shared" si="155"/>
        <v>0.64560233862064076</v>
      </c>
      <c r="F880" s="107">
        <v>137.56</v>
      </c>
      <c r="G880" s="23">
        <v>157.39190300000001</v>
      </c>
      <c r="H880" s="23">
        <v>72.804086900000001</v>
      </c>
      <c r="I880" s="9">
        <f t="shared" si="156"/>
        <v>0.46256564354520824</v>
      </c>
    </row>
    <row r="881" spans="1:9" x14ac:dyDescent="0.25">
      <c r="A881" s="61" t="s">
        <v>77</v>
      </c>
      <c r="B881" s="1">
        <v>16.5185</v>
      </c>
      <c r="C881" s="4">
        <v>16.489484000000001</v>
      </c>
      <c r="D881" s="4">
        <v>10.419278970000001</v>
      </c>
      <c r="E881" s="9">
        <f t="shared" si="155"/>
        <v>0.63187416719649925</v>
      </c>
      <c r="F881" s="107">
        <v>7.6814999999999998</v>
      </c>
      <c r="G881" s="23">
        <v>7.7105160000000001</v>
      </c>
      <c r="H881" s="23">
        <v>5.1107261699999995</v>
      </c>
      <c r="I881" s="9">
        <f t="shared" si="156"/>
        <v>0.66282544125451515</v>
      </c>
    </row>
    <row r="882" spans="1:9" x14ac:dyDescent="0.25">
      <c r="A882" s="61" t="s">
        <v>78</v>
      </c>
      <c r="B882" s="1">
        <v>3.4237350000000002</v>
      </c>
      <c r="C882" s="4">
        <v>3.4237350000000002</v>
      </c>
      <c r="D882" s="4">
        <v>1.63785661</v>
      </c>
      <c r="E882" s="9">
        <f t="shared" si="155"/>
        <v>0.47838299693171343</v>
      </c>
      <c r="F882" s="108">
        <v>0.60600100000000001</v>
      </c>
      <c r="G882" s="40">
        <v>0.60600100000000001</v>
      </c>
      <c r="H882" s="40">
        <v>0.1255513</v>
      </c>
      <c r="I882" s="9">
        <f t="shared" si="156"/>
        <v>0.20718002115508061</v>
      </c>
    </row>
    <row r="883" spans="1:9" x14ac:dyDescent="0.25">
      <c r="A883" s="61" t="s">
        <v>79</v>
      </c>
      <c r="B883" s="1">
        <v>61.771307</v>
      </c>
      <c r="C883" s="4">
        <v>65.623751999999996</v>
      </c>
      <c r="D883" s="4">
        <v>38.834380770000003</v>
      </c>
      <c r="E883" s="9">
        <f t="shared" si="155"/>
        <v>0.59177324652208252</v>
      </c>
      <c r="F883" s="107">
        <v>20.782958000000001</v>
      </c>
      <c r="G883" s="23">
        <v>20.782958000000001</v>
      </c>
      <c r="H883" s="23">
        <v>7.7441376900000005</v>
      </c>
      <c r="I883" s="9">
        <f t="shared" si="156"/>
        <v>0.3726196092971944</v>
      </c>
    </row>
    <row r="884" spans="1:9" x14ac:dyDescent="0.25">
      <c r="A884" s="61" t="s">
        <v>111</v>
      </c>
      <c r="B884" s="2">
        <v>3.010891</v>
      </c>
      <c r="C884" s="3">
        <v>3.010891</v>
      </c>
      <c r="D884" s="3">
        <v>1.5745217300000001</v>
      </c>
      <c r="E884" s="9">
        <f t="shared" si="155"/>
        <v>0.52294212244813909</v>
      </c>
      <c r="F884" s="108">
        <v>1.8417509999999999</v>
      </c>
      <c r="G884" s="40">
        <v>1.8417509999999999</v>
      </c>
      <c r="H884" s="40">
        <v>0.79737851999999998</v>
      </c>
      <c r="I884" s="9">
        <f t="shared" si="156"/>
        <v>0.43294588682183421</v>
      </c>
    </row>
    <row r="885" spans="1:9" x14ac:dyDescent="0.25">
      <c r="A885" s="61" t="s">
        <v>112</v>
      </c>
      <c r="B885" s="2">
        <v>6.1529999999999996</v>
      </c>
      <c r="C885" s="3">
        <v>5.8216749999999999</v>
      </c>
      <c r="D885" s="3">
        <v>3.16607181</v>
      </c>
      <c r="E885" s="9">
        <f t="shared" si="155"/>
        <v>0.54384207466064316</v>
      </c>
      <c r="F885" s="108">
        <v>0.64700000000000002</v>
      </c>
      <c r="G885" s="40">
        <v>1.8363100000000001</v>
      </c>
      <c r="H885" s="40">
        <v>1.5419668899999999</v>
      </c>
      <c r="I885" s="9">
        <f t="shared" si="156"/>
        <v>0.83970946626658882</v>
      </c>
    </row>
    <row r="886" spans="1:9" x14ac:dyDescent="0.25">
      <c r="A886" s="61" t="s">
        <v>80</v>
      </c>
      <c r="B886" s="1">
        <v>101.37085399999999</v>
      </c>
      <c r="C886" s="4">
        <v>103.397001</v>
      </c>
      <c r="D886" s="4">
        <v>64.176609499999998</v>
      </c>
      <c r="E886" s="9">
        <f t="shared" si="155"/>
        <v>0.62068153698190909</v>
      </c>
      <c r="F886" s="107">
        <v>4.7051999999999996</v>
      </c>
      <c r="G886" s="23">
        <v>4.7051999999999996</v>
      </c>
      <c r="H886" s="23">
        <v>1.5147173200000001</v>
      </c>
      <c r="I886" s="9">
        <f t="shared" si="156"/>
        <v>0.32192410949587696</v>
      </c>
    </row>
    <row r="887" spans="1:9" x14ac:dyDescent="0.25">
      <c r="A887" s="61" t="s">
        <v>81</v>
      </c>
      <c r="B887" s="1">
        <v>319.78975500000001</v>
      </c>
      <c r="C887" s="4">
        <v>319.78975500000001</v>
      </c>
      <c r="D887" s="4">
        <v>196.62328597000001</v>
      </c>
      <c r="E887" s="9">
        <f t="shared" si="155"/>
        <v>0.61485173585376429</v>
      </c>
      <c r="F887" s="107">
        <v>63.794899999999998</v>
      </c>
      <c r="G887" s="23">
        <v>68.027959999999993</v>
      </c>
      <c r="H887" s="23">
        <v>15.844527869999999</v>
      </c>
      <c r="I887" s="9">
        <f t="shared" si="156"/>
        <v>0.23291199486211259</v>
      </c>
    </row>
    <row r="888" spans="1:9" x14ac:dyDescent="0.25">
      <c r="A888" s="61" t="s">
        <v>82</v>
      </c>
      <c r="B888" s="1">
        <v>15.673621000000001</v>
      </c>
      <c r="C888" s="4">
        <v>15.673621000000001</v>
      </c>
      <c r="D888" s="4">
        <v>6.4555112900000005</v>
      </c>
      <c r="E888" s="9">
        <f t="shared" si="155"/>
        <v>0.41187108518191173</v>
      </c>
      <c r="F888" s="107">
        <v>7.2</v>
      </c>
      <c r="G888" s="23">
        <v>7.2</v>
      </c>
      <c r="H888" s="23">
        <v>3.1380903300000003</v>
      </c>
      <c r="I888" s="9">
        <f t="shared" si="156"/>
        <v>0.43584587916666667</v>
      </c>
    </row>
    <row r="889" spans="1:9" x14ac:dyDescent="0.25">
      <c r="A889" s="61" t="s">
        <v>83</v>
      </c>
      <c r="B889" s="1">
        <v>55.690725999999998</v>
      </c>
      <c r="C889" s="4">
        <v>55.690725999999998</v>
      </c>
      <c r="D889" s="4">
        <v>23.602060229999999</v>
      </c>
      <c r="E889" s="9">
        <f t="shared" si="155"/>
        <v>0.42380593548017315</v>
      </c>
      <c r="F889" s="107">
        <v>8.1892999999999994</v>
      </c>
      <c r="G889" s="23">
        <v>8.1892999999999994</v>
      </c>
      <c r="H889" s="23">
        <v>0.84686002000000005</v>
      </c>
      <c r="I889" s="9">
        <f t="shared" si="156"/>
        <v>0.10341055035228898</v>
      </c>
    </row>
    <row r="890" spans="1:9" x14ac:dyDescent="0.25">
      <c r="A890" s="61" t="s">
        <v>115</v>
      </c>
      <c r="B890" s="1">
        <v>2.818705</v>
      </c>
      <c r="C890" s="4">
        <v>2.818705</v>
      </c>
      <c r="D890" s="4">
        <v>0</v>
      </c>
      <c r="E890" s="9">
        <f t="shared" si="155"/>
        <v>0</v>
      </c>
      <c r="F890" s="107">
        <v>0.18</v>
      </c>
      <c r="G890" s="23">
        <v>0.18</v>
      </c>
      <c r="H890" s="23">
        <v>0</v>
      </c>
      <c r="I890" s="9">
        <f t="shared" si="156"/>
        <v>0</v>
      </c>
    </row>
    <row r="891" spans="1:9" x14ac:dyDescent="0.25">
      <c r="A891" s="61" t="s">
        <v>84</v>
      </c>
      <c r="B891" s="1">
        <v>158.64193299999999</v>
      </c>
      <c r="C891" s="4">
        <v>158.64193299999999</v>
      </c>
      <c r="D891" s="4">
        <v>72.382945550000002</v>
      </c>
      <c r="E891" s="9">
        <f t="shared" si="155"/>
        <v>0.45626615978008794</v>
      </c>
      <c r="F891" s="107">
        <v>75.692165000000003</v>
      </c>
      <c r="G891" s="23">
        <v>75.692165000000003</v>
      </c>
      <c r="H891" s="23">
        <v>12.07366878</v>
      </c>
      <c r="I891" s="9">
        <f t="shared" si="156"/>
        <v>0.1595101524708667</v>
      </c>
    </row>
    <row r="892" spans="1:9" x14ac:dyDescent="0.25">
      <c r="A892" s="110" t="s">
        <v>29</v>
      </c>
      <c r="B892" s="111">
        <v>0.59079999999999999</v>
      </c>
      <c r="C892" s="112">
        <v>0.59079999999999999</v>
      </c>
      <c r="D892" s="112">
        <v>0.31607914000000004</v>
      </c>
      <c r="E892" s="9">
        <f t="shared" si="155"/>
        <v>0.53500192958700077</v>
      </c>
      <c r="F892" s="113">
        <v>0.42899999999999999</v>
      </c>
      <c r="G892" s="112">
        <v>0.42899999999999999</v>
      </c>
      <c r="H892" s="112">
        <v>0</v>
      </c>
      <c r="I892" s="9">
        <f t="shared" si="156"/>
        <v>0</v>
      </c>
    </row>
    <row r="893" spans="1:9" ht="15.75" thickBot="1" x14ac:dyDescent="0.3">
      <c r="A893" s="62" t="s">
        <v>116</v>
      </c>
      <c r="B893" s="30">
        <v>7.2678019999999997</v>
      </c>
      <c r="C893" s="31">
        <v>7.2678019999999997</v>
      </c>
      <c r="D893" s="31">
        <v>0</v>
      </c>
      <c r="E893" s="13">
        <f t="shared" si="155"/>
        <v>0</v>
      </c>
      <c r="F893" s="109">
        <v>0.28720000000000001</v>
      </c>
      <c r="G893" s="105">
        <v>0.28720000000000001</v>
      </c>
      <c r="H893" s="105">
        <v>0</v>
      </c>
      <c r="I893" s="13">
        <f>H893/G893</f>
        <v>0</v>
      </c>
    </row>
    <row r="894" spans="1:9" ht="15.75" thickBot="1" x14ac:dyDescent="0.3">
      <c r="A894" s="97" t="s">
        <v>106</v>
      </c>
      <c r="B894" s="98">
        <f>SUM(B895:B911)</f>
        <v>1017.26078</v>
      </c>
      <c r="C894" s="99">
        <f t="shared" ref="C894:D894" si="157">SUM(C895:C911)</f>
        <v>1074.805425</v>
      </c>
      <c r="D894" s="99">
        <f t="shared" si="157"/>
        <v>597.6331745</v>
      </c>
      <c r="E894" s="100">
        <f>D894/C894</f>
        <v>0.55603847970901332</v>
      </c>
      <c r="F894" s="101">
        <f>SUM(F895:F911)</f>
        <v>1139.3572300000001</v>
      </c>
      <c r="G894" s="102">
        <f t="shared" ref="G894:H894" si="158">SUM(G895:G911)</f>
        <v>1199.2856569999999</v>
      </c>
      <c r="H894" s="102">
        <f t="shared" si="158"/>
        <v>766.90555814999993</v>
      </c>
      <c r="I894" s="100">
        <f>H894/G894</f>
        <v>0.63946863174233726</v>
      </c>
    </row>
    <row r="895" spans="1:9" x14ac:dyDescent="0.25">
      <c r="A895" s="55" t="s">
        <v>97</v>
      </c>
      <c r="B895" s="32">
        <v>275.37791900000002</v>
      </c>
      <c r="C895" s="33">
        <v>275.37791900000002</v>
      </c>
      <c r="D895" s="33">
        <v>129.23970133</v>
      </c>
      <c r="E895" s="38">
        <f t="shared" ref="E895:E911" si="159">D895/C895</f>
        <v>0.46931759016597113</v>
      </c>
      <c r="F895" s="68">
        <v>48.783346000000002</v>
      </c>
      <c r="G895" s="69">
        <v>48.783346000000002</v>
      </c>
      <c r="H895" s="69">
        <v>9.6957000099999995</v>
      </c>
      <c r="I895" s="70">
        <f t="shared" ref="I895" si="160">H895/G895</f>
        <v>0.19875020483424813</v>
      </c>
    </row>
    <row r="896" spans="1:9" x14ac:dyDescent="0.25">
      <c r="A896" s="55" t="s">
        <v>85</v>
      </c>
      <c r="B896" s="32">
        <v>49.144182999999998</v>
      </c>
      <c r="C896" s="33">
        <v>49.144182999999998</v>
      </c>
      <c r="D896" s="33">
        <v>24.224372199999998</v>
      </c>
      <c r="E896" s="35">
        <f t="shared" si="159"/>
        <v>0.49292450746408784</v>
      </c>
      <c r="F896" s="68">
        <v>38.434399999999997</v>
      </c>
      <c r="G896" s="69">
        <v>38.434399999999997</v>
      </c>
      <c r="H896" s="69">
        <v>32.094640980000001</v>
      </c>
      <c r="I896" s="70">
        <f>H896/G896</f>
        <v>0.83504987667298058</v>
      </c>
    </row>
    <row r="897" spans="1:9" x14ac:dyDescent="0.25">
      <c r="A897" s="50" t="s">
        <v>26</v>
      </c>
      <c r="B897" s="1">
        <v>0.99158000000000002</v>
      </c>
      <c r="C897" s="4">
        <v>0.99158000000000002</v>
      </c>
      <c r="D897" s="4">
        <v>0.45651932000000001</v>
      </c>
      <c r="E897" s="35">
        <f t="shared" si="159"/>
        <v>0.46039585308295849</v>
      </c>
      <c r="F897" s="39" t="s">
        <v>16</v>
      </c>
      <c r="G897" s="40" t="s">
        <v>16</v>
      </c>
      <c r="H897" s="40" t="s">
        <v>16</v>
      </c>
      <c r="I897" s="9" t="s">
        <v>16</v>
      </c>
    </row>
    <row r="898" spans="1:9" x14ac:dyDescent="0.25">
      <c r="A898" s="50" t="s">
        <v>86</v>
      </c>
      <c r="B898" s="1">
        <v>40.719161999999997</v>
      </c>
      <c r="C898" s="4">
        <v>40.719161999999997</v>
      </c>
      <c r="D898" s="4">
        <v>22.53549181</v>
      </c>
      <c r="E898" s="35">
        <f t="shared" si="159"/>
        <v>0.55343702333559819</v>
      </c>
      <c r="F898" s="22">
        <v>18.18</v>
      </c>
      <c r="G898" s="23">
        <v>18.18</v>
      </c>
      <c r="H898" s="23">
        <v>8.09179271</v>
      </c>
      <c r="I898" s="9">
        <f t="shared" ref="I898:I901" si="161">H898/G898</f>
        <v>0.4450931083608361</v>
      </c>
    </row>
    <row r="899" spans="1:9" x14ac:dyDescent="0.25">
      <c r="A899" s="50" t="s">
        <v>27</v>
      </c>
      <c r="B899" s="1">
        <v>145.59217200000001</v>
      </c>
      <c r="C899" s="4">
        <v>145.23599100000001</v>
      </c>
      <c r="D899" s="4">
        <v>91.941222379999999</v>
      </c>
      <c r="E899" s="35">
        <f t="shared" si="159"/>
        <v>0.63304709629447142</v>
      </c>
      <c r="F899" s="22">
        <v>172.20079999999999</v>
      </c>
      <c r="G899" s="23">
        <v>172.55698100000001</v>
      </c>
      <c r="H899" s="23">
        <v>45.856528859999997</v>
      </c>
      <c r="I899" s="9">
        <f t="shared" si="161"/>
        <v>0.26574716707636414</v>
      </c>
    </row>
    <row r="900" spans="1:9" x14ac:dyDescent="0.25">
      <c r="A900" s="50" t="s">
        <v>87</v>
      </c>
      <c r="B900" s="1">
        <v>7.6831469999999999</v>
      </c>
      <c r="C900" s="4">
        <v>7.6831469999999999</v>
      </c>
      <c r="D900" s="4">
        <v>4.3950920700000005</v>
      </c>
      <c r="E900" s="35">
        <f t="shared" si="159"/>
        <v>0.57204320963792576</v>
      </c>
      <c r="F900" s="22">
        <v>61.020299999999999</v>
      </c>
      <c r="G900" s="23">
        <v>97.660544000000002</v>
      </c>
      <c r="H900" s="23">
        <v>74.624712219999992</v>
      </c>
      <c r="I900" s="9">
        <f t="shared" si="161"/>
        <v>0.76412345419660976</v>
      </c>
    </row>
    <row r="901" spans="1:9" x14ac:dyDescent="0.25">
      <c r="A901" s="50" t="s">
        <v>88</v>
      </c>
      <c r="B901" s="16">
        <v>1.361148</v>
      </c>
      <c r="C901" s="17">
        <v>1.361148</v>
      </c>
      <c r="D901" s="17">
        <v>0.6523024300000001</v>
      </c>
      <c r="E901" s="35">
        <f t="shared" si="159"/>
        <v>0.4792296135321068</v>
      </c>
      <c r="F901" s="16">
        <v>0.2394</v>
      </c>
      <c r="G901" s="17">
        <v>0.2394</v>
      </c>
      <c r="H901" s="17">
        <v>0.14796858999999998</v>
      </c>
      <c r="I901" s="9">
        <f t="shared" si="161"/>
        <v>0.61808099415204676</v>
      </c>
    </row>
    <row r="902" spans="1:9" x14ac:dyDescent="0.25">
      <c r="A902" s="50" t="s">
        <v>98</v>
      </c>
      <c r="B902" s="16">
        <v>2.9946999999999999</v>
      </c>
      <c r="C902" s="17">
        <v>2.9946999999999999</v>
      </c>
      <c r="D902" s="17">
        <v>1.56735023</v>
      </c>
      <c r="E902" s="35">
        <f t="shared" si="159"/>
        <v>0.52337470531271912</v>
      </c>
      <c r="F902" s="45" t="s">
        <v>16</v>
      </c>
      <c r="G902" s="46" t="s">
        <v>16</v>
      </c>
      <c r="H902" s="46" t="s">
        <v>16</v>
      </c>
      <c r="I902" s="9" t="s">
        <v>16</v>
      </c>
    </row>
    <row r="903" spans="1:9" x14ac:dyDescent="0.25">
      <c r="A903" s="50" t="s">
        <v>99</v>
      </c>
      <c r="B903" s="16">
        <v>122.1542</v>
      </c>
      <c r="C903" s="17">
        <v>120.1542</v>
      </c>
      <c r="D903" s="17">
        <v>68.070246040000001</v>
      </c>
      <c r="E903" s="35">
        <f t="shared" si="159"/>
        <v>0.56652406690735735</v>
      </c>
      <c r="F903" s="82">
        <v>180.47976800000001</v>
      </c>
      <c r="G903" s="83">
        <v>182.47976800000001</v>
      </c>
      <c r="H903" s="83">
        <v>76.823329049999998</v>
      </c>
      <c r="I903" s="9">
        <f t="shared" ref="I903:I907" si="162">H903/G903</f>
        <v>0.42099641999764048</v>
      </c>
    </row>
    <row r="904" spans="1:9" x14ac:dyDescent="0.25">
      <c r="A904" s="50" t="s">
        <v>89</v>
      </c>
      <c r="B904" s="1">
        <v>9.6793960000000006</v>
      </c>
      <c r="C904" s="4">
        <v>12.290476</v>
      </c>
      <c r="D904" s="4">
        <v>6.9886608899999993</v>
      </c>
      <c r="E904" s="35">
        <f t="shared" si="159"/>
        <v>0.56862410292327159</v>
      </c>
      <c r="F904" s="22">
        <v>6.8538839999999999</v>
      </c>
      <c r="G904" s="23">
        <v>16.529774</v>
      </c>
      <c r="H904" s="23">
        <v>10.67187702</v>
      </c>
      <c r="I904" s="9">
        <f t="shared" si="162"/>
        <v>0.64561542220722434</v>
      </c>
    </row>
    <row r="905" spans="1:9" x14ac:dyDescent="0.25">
      <c r="A905" s="50" t="s">
        <v>105</v>
      </c>
      <c r="B905" s="1">
        <v>62.078699999999998</v>
      </c>
      <c r="C905" s="4">
        <v>91.332102000000006</v>
      </c>
      <c r="D905" s="4">
        <v>58.977371420000004</v>
      </c>
      <c r="E905" s="35">
        <f t="shared" si="159"/>
        <v>0.64574634907669159</v>
      </c>
      <c r="F905" s="22">
        <v>563.88599999999997</v>
      </c>
      <c r="G905" s="23">
        <v>564.43076799999994</v>
      </c>
      <c r="H905" s="23">
        <v>491.08499329</v>
      </c>
      <c r="I905" s="9">
        <f t="shared" si="162"/>
        <v>0.87005354975616789</v>
      </c>
    </row>
    <row r="906" spans="1:9" x14ac:dyDescent="0.25">
      <c r="A906" s="50" t="s">
        <v>35</v>
      </c>
      <c r="B906" s="1">
        <v>119.775536</v>
      </c>
      <c r="C906" s="4">
        <v>144.77553599999999</v>
      </c>
      <c r="D906" s="4">
        <v>78.864020299999993</v>
      </c>
      <c r="E906" s="35">
        <f t="shared" si="159"/>
        <v>0.5447330569717248</v>
      </c>
      <c r="F906" s="22">
        <v>9.346819</v>
      </c>
      <c r="G906" s="23">
        <v>9.346819</v>
      </c>
      <c r="H906" s="23">
        <v>2.7134147799999999</v>
      </c>
      <c r="I906" s="9">
        <f t="shared" si="162"/>
        <v>0.29030355461039736</v>
      </c>
    </row>
    <row r="907" spans="1:9" x14ac:dyDescent="0.25">
      <c r="A907" s="50" t="s">
        <v>32</v>
      </c>
      <c r="B907" s="1">
        <v>100.73950000000001</v>
      </c>
      <c r="C907" s="4">
        <v>100.73882999999999</v>
      </c>
      <c r="D907" s="4">
        <v>63.850593400000001</v>
      </c>
      <c r="E907" s="35">
        <f t="shared" si="159"/>
        <v>0.63382305909250691</v>
      </c>
      <c r="F907" s="22">
        <v>6.6818</v>
      </c>
      <c r="G907" s="23">
        <v>6.6824700000000004</v>
      </c>
      <c r="H907" s="23">
        <v>0.78219063</v>
      </c>
      <c r="I907" s="9">
        <f t="shared" si="162"/>
        <v>0.1170511248086411</v>
      </c>
    </row>
    <row r="908" spans="1:9" x14ac:dyDescent="0.25">
      <c r="A908" s="50" t="s">
        <v>123</v>
      </c>
      <c r="B908" s="1">
        <v>0</v>
      </c>
      <c r="C908" s="4">
        <v>1</v>
      </c>
      <c r="D908" s="4">
        <v>0</v>
      </c>
      <c r="E908" s="35">
        <f t="shared" si="159"/>
        <v>0</v>
      </c>
      <c r="F908" s="39">
        <v>0</v>
      </c>
      <c r="G908" s="40">
        <v>0</v>
      </c>
      <c r="H908" s="40">
        <v>0</v>
      </c>
      <c r="I908" s="9" t="s">
        <v>16</v>
      </c>
    </row>
    <row r="909" spans="1:9" x14ac:dyDescent="0.25">
      <c r="A909" s="50" t="s">
        <v>30</v>
      </c>
      <c r="B909" s="1">
        <v>24.508593000000001</v>
      </c>
      <c r="C909" s="4">
        <v>26.508593000000001</v>
      </c>
      <c r="D909" s="4">
        <v>13.663778859999999</v>
      </c>
      <c r="E909" s="35">
        <f t="shared" si="159"/>
        <v>0.51544715556951659</v>
      </c>
      <c r="F909" s="22">
        <v>11.75526</v>
      </c>
      <c r="G909" s="23">
        <v>13.25526</v>
      </c>
      <c r="H909" s="23">
        <v>3.0532249500000002</v>
      </c>
      <c r="I909" s="9">
        <f t="shared" ref="I909:I911" si="163">H909/G909</f>
        <v>0.2303406308137298</v>
      </c>
    </row>
    <row r="910" spans="1:9" x14ac:dyDescent="0.25">
      <c r="A910" s="50" t="s">
        <v>90</v>
      </c>
      <c r="B910" s="1">
        <v>5.1401110000000001</v>
      </c>
      <c r="C910" s="4">
        <v>5.0941619999999999</v>
      </c>
      <c r="D910" s="4">
        <v>3.2263974800000002</v>
      </c>
      <c r="E910" s="35">
        <f t="shared" si="159"/>
        <v>0.63335195857532611</v>
      </c>
      <c r="F910" s="22">
        <v>4.3344529999999999</v>
      </c>
      <c r="G910" s="23">
        <v>4.3804020000000001</v>
      </c>
      <c r="H910" s="23">
        <v>1.12047667</v>
      </c>
      <c r="I910" s="9">
        <f t="shared" si="163"/>
        <v>0.25579311442191832</v>
      </c>
    </row>
    <row r="911" spans="1:9" ht="15.75" thickBot="1" x14ac:dyDescent="0.3">
      <c r="A911" s="50" t="s">
        <v>91</v>
      </c>
      <c r="B911" s="28">
        <v>49.320732999999997</v>
      </c>
      <c r="C911" s="29">
        <v>49.403695999999997</v>
      </c>
      <c r="D911" s="29">
        <v>28.980054339999999</v>
      </c>
      <c r="E911" s="36">
        <f t="shared" si="159"/>
        <v>0.58659688821662248</v>
      </c>
      <c r="F911" s="76">
        <v>17.161000000000001</v>
      </c>
      <c r="G911" s="77">
        <v>26.325724999999998</v>
      </c>
      <c r="H911" s="77">
        <v>10.14470839</v>
      </c>
      <c r="I911" s="67">
        <f t="shared" si="163"/>
        <v>0.38535342863301963</v>
      </c>
    </row>
    <row r="912" spans="1:9" ht="15.75" thickBot="1" x14ac:dyDescent="0.3">
      <c r="A912" s="18" t="s">
        <v>107</v>
      </c>
      <c r="B912" s="71">
        <f>SUM(B913:B920)</f>
        <v>1068.9871700000001</v>
      </c>
      <c r="C912" s="72">
        <f t="shared" ref="C912:D912" si="164">SUM(C913:C920)</f>
        <v>1068.90047</v>
      </c>
      <c r="D912" s="72">
        <f t="shared" si="164"/>
        <v>756.97486973000002</v>
      </c>
      <c r="E912" s="73">
        <f>D912/C912</f>
        <v>0.70818087462343426</v>
      </c>
      <c r="F912" s="75">
        <f>SUM(F913:F920)</f>
        <v>1927.39651</v>
      </c>
      <c r="G912" s="74">
        <f t="shared" ref="G912:H912" si="165">SUM(G913:G920)</f>
        <v>1930.1832099999999</v>
      </c>
      <c r="H912" s="74">
        <f t="shared" si="165"/>
        <v>1421.4410660500002</v>
      </c>
      <c r="I912" s="73">
        <f>H912/G912</f>
        <v>0.73642805443841797</v>
      </c>
    </row>
    <row r="913" spans="1:9" x14ac:dyDescent="0.25">
      <c r="A913" s="50" t="s">
        <v>92</v>
      </c>
      <c r="B913" s="32">
        <v>23.249666999999999</v>
      </c>
      <c r="C913" s="33">
        <v>23.162966999999998</v>
      </c>
      <c r="D913" s="33">
        <v>11.88312717</v>
      </c>
      <c r="E913" s="38">
        <f t="shared" ref="E913:E920" si="166">D913/C913</f>
        <v>0.5130226697641973</v>
      </c>
      <c r="F913" s="78">
        <v>7.7005929999999996</v>
      </c>
      <c r="G913" s="79">
        <v>7.787293</v>
      </c>
      <c r="H913" s="79">
        <v>2.5406820699999999</v>
      </c>
      <c r="I913" s="70">
        <f t="shared" ref="I913:I914" si="167">H913/G913</f>
        <v>0.32625998148522212</v>
      </c>
    </row>
    <row r="914" spans="1:9" x14ac:dyDescent="0.25">
      <c r="A914" s="50" t="s">
        <v>37</v>
      </c>
      <c r="B914" s="1">
        <v>8.3779570000000003</v>
      </c>
      <c r="C914" s="4">
        <v>8.3779570000000003</v>
      </c>
      <c r="D914" s="4">
        <v>3.2947648799999998</v>
      </c>
      <c r="E914" s="35">
        <f t="shared" si="166"/>
        <v>0.39326590957676194</v>
      </c>
      <c r="F914" s="2">
        <v>1.405</v>
      </c>
      <c r="G914" s="3">
        <v>1.405</v>
      </c>
      <c r="H914" s="3">
        <v>0.12019637</v>
      </c>
      <c r="I914" s="9">
        <f t="shared" si="167"/>
        <v>8.5549017793594306E-2</v>
      </c>
    </row>
    <row r="915" spans="1:9" x14ac:dyDescent="0.25">
      <c r="A915" s="50" t="s">
        <v>93</v>
      </c>
      <c r="B915" s="1">
        <v>28.23216</v>
      </c>
      <c r="C915" s="4">
        <v>28.23216</v>
      </c>
      <c r="D915" s="4">
        <v>13.457771869999998</v>
      </c>
      <c r="E915" s="35">
        <f t="shared" si="166"/>
        <v>0.47668233213470024</v>
      </c>
      <c r="F915" s="2">
        <v>76.628013999999993</v>
      </c>
      <c r="G915" s="3">
        <v>76.628013999999993</v>
      </c>
      <c r="H915" s="3">
        <v>38.497556119999999</v>
      </c>
      <c r="I915" s="9">
        <f>H915/G915</f>
        <v>0.50239532659687625</v>
      </c>
    </row>
    <row r="916" spans="1:9" x14ac:dyDescent="0.25">
      <c r="A916" s="56" t="s">
        <v>94</v>
      </c>
      <c r="B916" s="1">
        <v>10.706635</v>
      </c>
      <c r="C916" s="4">
        <v>10.706635</v>
      </c>
      <c r="D916" s="4">
        <v>5.5150545900000001</v>
      </c>
      <c r="E916" s="35">
        <f t="shared" si="166"/>
        <v>0.51510624860191834</v>
      </c>
      <c r="F916" s="2">
        <v>4.7192999999999996</v>
      </c>
      <c r="G916" s="3">
        <v>7.4192999999999998</v>
      </c>
      <c r="H916" s="3">
        <v>1.8517275399999999</v>
      </c>
      <c r="I916" s="9">
        <f>H916/G916</f>
        <v>0.24958251317509739</v>
      </c>
    </row>
    <row r="917" spans="1:9" x14ac:dyDescent="0.25">
      <c r="A917" s="56" t="s">
        <v>100</v>
      </c>
      <c r="B917" s="1">
        <v>608.37710000000004</v>
      </c>
      <c r="C917" s="4">
        <v>608.37710000000004</v>
      </c>
      <c r="D917" s="4">
        <v>384.869214</v>
      </c>
      <c r="E917" s="35">
        <f t="shared" si="166"/>
        <v>0.63261620794076567</v>
      </c>
      <c r="F917" s="2">
        <v>1291.3154</v>
      </c>
      <c r="G917" s="3">
        <v>1291.3154</v>
      </c>
      <c r="H917" s="3">
        <v>847.823936</v>
      </c>
      <c r="I917" s="9">
        <f t="shared" ref="I917:I918" si="168">H917/G917</f>
        <v>0.65655837140949458</v>
      </c>
    </row>
    <row r="918" spans="1:9" x14ac:dyDescent="0.25">
      <c r="A918" s="56" t="s">
        <v>101</v>
      </c>
      <c r="B918" s="1">
        <v>370.10353500000002</v>
      </c>
      <c r="C918" s="4">
        <v>370.10353500000002</v>
      </c>
      <c r="D918" s="4">
        <v>330.87895300000002</v>
      </c>
      <c r="E918" s="35">
        <f t="shared" si="166"/>
        <v>0.89401727276125587</v>
      </c>
      <c r="F918" s="2">
        <v>526.93190000000004</v>
      </c>
      <c r="G918" s="3">
        <v>526.93190000000004</v>
      </c>
      <c r="H918" s="3">
        <v>526.93190000000004</v>
      </c>
      <c r="I918" s="9">
        <f t="shared" si="168"/>
        <v>1</v>
      </c>
    </row>
    <row r="919" spans="1:9" x14ac:dyDescent="0.25">
      <c r="A919" s="57" t="s">
        <v>95</v>
      </c>
      <c r="B919" s="1">
        <v>14.148</v>
      </c>
      <c r="C919" s="4">
        <v>14.148</v>
      </c>
      <c r="D919" s="4">
        <v>3.5201833700000003</v>
      </c>
      <c r="E919" s="35">
        <f t="shared" si="166"/>
        <v>0.24881137757986996</v>
      </c>
      <c r="F919" s="2">
        <v>0.12443899999999999</v>
      </c>
      <c r="G919" s="3">
        <v>0.12443899999999999</v>
      </c>
      <c r="H919" s="3">
        <v>3.6193179999999998E-2</v>
      </c>
      <c r="I919" s="9">
        <f>H919/G919</f>
        <v>0.2908507782929789</v>
      </c>
    </row>
    <row r="920" spans="1:9" ht="15.75" thickBot="1" x14ac:dyDescent="0.3">
      <c r="A920" s="58" t="s">
        <v>96</v>
      </c>
      <c r="B920" s="30">
        <v>5.792116</v>
      </c>
      <c r="C920" s="31">
        <v>5.792116</v>
      </c>
      <c r="D920" s="31">
        <v>3.5558008500000002</v>
      </c>
      <c r="E920" s="37">
        <f t="shared" si="166"/>
        <v>0.61390359757988278</v>
      </c>
      <c r="F920" s="24">
        <v>18.571864000000001</v>
      </c>
      <c r="G920" s="25">
        <v>18.571864000000001</v>
      </c>
      <c r="H920" s="25">
        <v>3.6388747700000001</v>
      </c>
      <c r="I920" s="15">
        <f t="shared" ref="I920" si="169">H920/G920</f>
        <v>0.19593481677444977</v>
      </c>
    </row>
    <row r="921" spans="1:9" x14ac:dyDescent="0.25">
      <c r="A921" s="115" t="s">
        <v>125</v>
      </c>
      <c r="B921" s="115"/>
      <c r="C921" s="115"/>
      <c r="D921" s="115"/>
      <c r="E921" s="115"/>
      <c r="F921" s="116" t="s">
        <v>124</v>
      </c>
      <c r="G921" s="116"/>
      <c r="H921" s="116"/>
      <c r="I921" s="116"/>
    </row>
    <row r="922" spans="1:9" x14ac:dyDescent="0.25">
      <c r="A922" s="117" t="s">
        <v>40</v>
      </c>
      <c r="B922" s="118"/>
      <c r="C922" s="118"/>
      <c r="D922" s="118"/>
      <c r="E922" s="118"/>
      <c r="F922" s="118"/>
      <c r="G922" s="118"/>
      <c r="H922" s="118"/>
      <c r="I922" s="118"/>
    </row>
    <row r="923" spans="1:9" x14ac:dyDescent="0.25">
      <c r="A923" s="119"/>
      <c r="B923" s="119"/>
      <c r="C923" s="119"/>
      <c r="D923" s="119"/>
      <c r="E923" s="119"/>
      <c r="F923" s="119"/>
      <c r="G923" s="119"/>
      <c r="H923" s="119"/>
      <c r="I923" s="119"/>
    </row>
    <row r="924" spans="1:9" x14ac:dyDescent="0.25">
      <c r="A924" s="128" t="s">
        <v>0</v>
      </c>
      <c r="B924" s="128"/>
      <c r="C924" s="128"/>
      <c r="D924" s="128"/>
      <c r="E924" s="128"/>
      <c r="F924" s="128"/>
      <c r="G924" s="128"/>
      <c r="H924" s="128"/>
      <c r="I924" s="128"/>
    </row>
    <row r="925" spans="1:9" x14ac:dyDescent="0.25">
      <c r="A925" s="128" t="s">
        <v>1</v>
      </c>
      <c r="B925" s="128"/>
      <c r="C925" s="128"/>
      <c r="D925" s="128"/>
      <c r="E925" s="128"/>
      <c r="F925" s="128"/>
      <c r="G925" s="128"/>
      <c r="H925" s="128"/>
      <c r="I925" s="128"/>
    </row>
    <row r="926" spans="1:9" x14ac:dyDescent="0.25">
      <c r="A926" s="129" t="s">
        <v>39</v>
      </c>
      <c r="B926" s="129"/>
      <c r="C926" s="129"/>
      <c r="D926" s="129"/>
      <c r="E926" s="129"/>
      <c r="F926" s="129"/>
      <c r="G926" s="129"/>
      <c r="H926" s="129"/>
      <c r="I926" s="129"/>
    </row>
    <row r="927" spans="1:9" x14ac:dyDescent="0.25">
      <c r="A927" s="129" t="s">
        <v>102</v>
      </c>
      <c r="B927" s="129"/>
      <c r="C927" s="129"/>
      <c r="D927" s="129"/>
      <c r="E927" s="129"/>
      <c r="F927" s="129"/>
      <c r="G927" s="129"/>
      <c r="H927" s="129"/>
      <c r="I927" s="129"/>
    </row>
    <row r="928" spans="1:9" x14ac:dyDescent="0.25">
      <c r="A928" s="129" t="s">
        <v>128</v>
      </c>
      <c r="B928" s="129"/>
      <c r="C928" s="129"/>
      <c r="D928" s="129"/>
      <c r="E928" s="129"/>
      <c r="F928" s="129"/>
      <c r="G928" s="129"/>
      <c r="H928" s="129"/>
      <c r="I928" s="129"/>
    </row>
    <row r="929" spans="1:9" x14ac:dyDescent="0.25">
      <c r="A929" s="120" t="s">
        <v>2</v>
      </c>
      <c r="B929" s="120"/>
      <c r="C929" s="120"/>
      <c r="D929" s="120"/>
      <c r="E929" s="120"/>
      <c r="F929" s="120"/>
      <c r="G929" s="120"/>
      <c r="H929" s="120"/>
      <c r="I929" s="120"/>
    </row>
    <row r="930" spans="1:9" ht="6" customHeight="1" thickBot="1" x14ac:dyDescent="0.3">
      <c r="A930" s="121"/>
      <c r="B930" s="121"/>
      <c r="C930" s="121"/>
      <c r="D930" s="121"/>
      <c r="E930" s="121"/>
      <c r="F930" s="121"/>
      <c r="G930" s="121"/>
      <c r="H930" s="121"/>
      <c r="I930" s="121"/>
    </row>
    <row r="931" spans="1:9" x14ac:dyDescent="0.25">
      <c r="A931" s="122" t="s">
        <v>3</v>
      </c>
      <c r="B931" s="124" t="s">
        <v>4</v>
      </c>
      <c r="C931" s="125"/>
      <c r="D931" s="125"/>
      <c r="E931" s="126"/>
      <c r="F931" s="124" t="s">
        <v>5</v>
      </c>
      <c r="G931" s="125"/>
      <c r="H931" s="125"/>
      <c r="I931" s="127"/>
    </row>
    <row r="932" spans="1:9" ht="30.75" thickBot="1" x14ac:dyDescent="0.3">
      <c r="A932" s="123"/>
      <c r="B932" s="84" t="s">
        <v>6</v>
      </c>
      <c r="C932" s="85" t="s">
        <v>7</v>
      </c>
      <c r="D932" s="85" t="s">
        <v>8</v>
      </c>
      <c r="E932" s="86" t="s">
        <v>9</v>
      </c>
      <c r="F932" s="87" t="s">
        <v>6</v>
      </c>
      <c r="G932" s="85" t="s">
        <v>7</v>
      </c>
      <c r="H932" s="85" t="s">
        <v>8</v>
      </c>
      <c r="I932" s="88" t="s">
        <v>9</v>
      </c>
    </row>
    <row r="933" spans="1:9" ht="15.75" thickBot="1" x14ac:dyDescent="0.3">
      <c r="A933" s="43" t="s">
        <v>33</v>
      </c>
      <c r="B933" s="90">
        <f>B935+B966+B1010+B1028</f>
        <v>20398.888833999998</v>
      </c>
      <c r="C933" s="91">
        <f>C935+C966+C1010+C1028</f>
        <v>20461.287420000004</v>
      </c>
      <c r="D933" s="91">
        <f>D935+D966+D1010+D1028</f>
        <v>14847.291416489998</v>
      </c>
      <c r="E933" s="92">
        <f>D933/C933</f>
        <v>0.72562840801392714</v>
      </c>
      <c r="F933" s="64">
        <f>F935+F966+F1010+F1028</f>
        <v>10291.506385999999</v>
      </c>
      <c r="G933" s="65">
        <f>G935+G966+G1010+G1028</f>
        <v>11025.008219999998</v>
      </c>
      <c r="H933" s="65">
        <f>H935+H966+H1010+H1028</f>
        <v>7131.2306439499998</v>
      </c>
      <c r="I933" s="66">
        <f>H933/G933</f>
        <v>0.64682315891733655</v>
      </c>
    </row>
    <row r="934" spans="1:9" ht="15.75" thickBot="1" x14ac:dyDescent="0.3">
      <c r="A934" s="63" t="s">
        <v>10</v>
      </c>
      <c r="B934" s="95">
        <f>B935+B966+B1010+B1028-B1011-B1018-B1019-B1033-B1034</f>
        <v>19019.881379999999</v>
      </c>
      <c r="C934" s="96">
        <f>C935+C966+C1010+C1028-C1011-C1018-C1019-C1033-C1034</f>
        <v>19084.279966000006</v>
      </c>
      <c r="D934" s="96">
        <f>D935+D966+D1010+D1028-D1011-D1018-D1019-D1033-D1034</f>
        <v>13864.33784504</v>
      </c>
      <c r="E934" s="42">
        <f>D934/C934</f>
        <v>0.72647948310024257</v>
      </c>
      <c r="F934" s="89">
        <f>F935+F966+F1010+F1028-F973-F1011-F1019-F1033-F1034</f>
        <v>6551.2933030000004</v>
      </c>
      <c r="G934" s="89">
        <f>G935+G966+G1010+G1028-G973-G1011-G1019-G1033-G1034</f>
        <v>7282.7951369999992</v>
      </c>
      <c r="H934" s="89">
        <f>H935+H966+H1010+H1028-H973-H1011-H1019-H1033-H1034</f>
        <v>3914.890776310001</v>
      </c>
      <c r="I934" s="19">
        <f>H934/G934</f>
        <v>0.53755332982257431</v>
      </c>
    </row>
    <row r="935" spans="1:9" ht="15.75" thickBot="1" x14ac:dyDescent="0.3">
      <c r="A935" s="44" t="s">
        <v>11</v>
      </c>
      <c r="B935" s="93">
        <f>SUM(B936:B965)</f>
        <v>12115.912067999998</v>
      </c>
      <c r="C935" s="41">
        <f>SUM(C936:C965)</f>
        <v>12116.248621000001</v>
      </c>
      <c r="D935" s="41">
        <f>SUM(D936:D965)</f>
        <v>9278.4678269799988</v>
      </c>
      <c r="E935" s="94">
        <f>D935/C935</f>
        <v>0.76578717697311594</v>
      </c>
      <c r="F935" s="7">
        <f>SUM(F936:F965)</f>
        <v>3764.6958290000007</v>
      </c>
      <c r="G935" s="8">
        <f>SUM(G936:G965)</f>
        <v>4246.6395530000009</v>
      </c>
      <c r="H935" s="8">
        <f>SUM(H936:H965)</f>
        <v>2197.20178072</v>
      </c>
      <c r="I935" s="11">
        <f>H935/G935</f>
        <v>0.51739775728500581</v>
      </c>
    </row>
    <row r="936" spans="1:9" x14ac:dyDescent="0.25">
      <c r="A936" s="49" t="s">
        <v>12</v>
      </c>
      <c r="B936" s="26">
        <v>138.34462500000001</v>
      </c>
      <c r="C936" s="27">
        <v>163.03694300000001</v>
      </c>
      <c r="D936" s="27">
        <v>120.89807954000001</v>
      </c>
      <c r="E936" s="34">
        <f>D936/C936</f>
        <v>0.74153794419464802</v>
      </c>
      <c r="F936" s="20">
        <v>11.655374999999999</v>
      </c>
      <c r="G936" s="21">
        <v>18.180375000000002</v>
      </c>
      <c r="H936" s="21">
        <v>16.202469180000001</v>
      </c>
      <c r="I936" s="12">
        <f>H936/G936</f>
        <v>0.89120654441946334</v>
      </c>
    </row>
    <row r="937" spans="1:9" x14ac:dyDescent="0.25">
      <c r="A937" s="50" t="s">
        <v>13</v>
      </c>
      <c r="B937" s="1">
        <v>123.698171</v>
      </c>
      <c r="C937" s="4">
        <v>145.96571299999999</v>
      </c>
      <c r="D937" s="4">
        <v>99.062495999999996</v>
      </c>
      <c r="E937" s="35">
        <f>D937/C937</f>
        <v>0.6786696270239847</v>
      </c>
      <c r="F937" s="22">
        <v>1.915</v>
      </c>
      <c r="G937" s="23">
        <v>9.5025139999999997</v>
      </c>
      <c r="H937" s="23">
        <v>5.3988479500000004</v>
      </c>
      <c r="I937" s="9">
        <f>H937/G937</f>
        <v>0.56814943392874773</v>
      </c>
    </row>
    <row r="938" spans="1:9" x14ac:dyDescent="0.25">
      <c r="A938" s="50" t="s">
        <v>19</v>
      </c>
      <c r="B938" s="1">
        <v>146.54255499999999</v>
      </c>
      <c r="C938" s="4">
        <v>150.970023</v>
      </c>
      <c r="D938" s="4">
        <v>100.54146869</v>
      </c>
      <c r="E938" s="35">
        <f t="shared" ref="E938:E960" si="170">D938/C938</f>
        <v>0.66596975142542048</v>
      </c>
      <c r="F938" s="22">
        <v>45.294116000000002</v>
      </c>
      <c r="G938" s="23">
        <v>67.352704000000003</v>
      </c>
      <c r="H938" s="23">
        <v>52.580039579999998</v>
      </c>
      <c r="I938" s="9">
        <f t="shared" ref="I938:I950" si="171">H938/G938</f>
        <v>0.78066709214822316</v>
      </c>
    </row>
    <row r="939" spans="1:9" x14ac:dyDescent="0.25">
      <c r="A939" s="50" t="s">
        <v>41</v>
      </c>
      <c r="B939" s="1">
        <v>68.008010999999996</v>
      </c>
      <c r="C939" s="4">
        <v>71.818383999999995</v>
      </c>
      <c r="D939" s="4">
        <v>54.518010840000002</v>
      </c>
      <c r="E939" s="35">
        <f t="shared" si="170"/>
        <v>0.75910940630465884</v>
      </c>
      <c r="F939" s="22">
        <v>3.2549999999999999</v>
      </c>
      <c r="G939" s="23">
        <v>5.0217000000000001</v>
      </c>
      <c r="H939" s="23">
        <v>3.9956991899999998</v>
      </c>
      <c r="I939" s="9">
        <f t="shared" si="171"/>
        <v>0.79568655833681812</v>
      </c>
    </row>
    <row r="940" spans="1:9" x14ac:dyDescent="0.25">
      <c r="A940" s="51" t="s">
        <v>42</v>
      </c>
      <c r="B940" s="1">
        <v>1915.7079530000001</v>
      </c>
      <c r="C940" s="4">
        <v>1925.308841</v>
      </c>
      <c r="D940" s="4">
        <v>1391.3221623900001</v>
      </c>
      <c r="E940" s="35">
        <f t="shared" si="170"/>
        <v>0.72264882015882259</v>
      </c>
      <c r="F940" s="22">
        <v>1638.273463</v>
      </c>
      <c r="G940" s="23">
        <v>1614.387258</v>
      </c>
      <c r="H940" s="23">
        <v>351.85689361999999</v>
      </c>
      <c r="I940" s="9">
        <f t="shared" si="171"/>
        <v>0.21795073757947117</v>
      </c>
    </row>
    <row r="941" spans="1:9" x14ac:dyDescent="0.25">
      <c r="A941" s="52" t="s">
        <v>43</v>
      </c>
      <c r="B941" s="1">
        <v>27.702269000000001</v>
      </c>
      <c r="C941" s="4">
        <v>27.698768999999999</v>
      </c>
      <c r="D941" s="4">
        <v>17.716100340000001</v>
      </c>
      <c r="E941" s="35">
        <f t="shared" si="170"/>
        <v>0.63959883343552204</v>
      </c>
      <c r="F941" s="22">
        <v>1.2581</v>
      </c>
      <c r="G941" s="23">
        <v>1.2616000000000001</v>
      </c>
      <c r="H941" s="23">
        <v>0.70299763999999998</v>
      </c>
      <c r="I941" s="9">
        <f t="shared" si="171"/>
        <v>0.557227045022194</v>
      </c>
    </row>
    <row r="942" spans="1:9" x14ac:dyDescent="0.25">
      <c r="A942" s="52" t="s">
        <v>44</v>
      </c>
      <c r="B942" s="1">
        <v>30.403946000000001</v>
      </c>
      <c r="C942" s="4">
        <v>30.403946000000001</v>
      </c>
      <c r="D942" s="4">
        <v>21.952825109999999</v>
      </c>
      <c r="E942" s="35">
        <f t="shared" si="170"/>
        <v>0.72203868241313141</v>
      </c>
      <c r="F942" s="22">
        <v>665.26155100000005</v>
      </c>
      <c r="G942" s="23">
        <v>672.58363999999995</v>
      </c>
      <c r="H942" s="23">
        <v>416.25827874999999</v>
      </c>
      <c r="I942" s="9">
        <f t="shared" si="171"/>
        <v>0.61889444523212012</v>
      </c>
    </row>
    <row r="943" spans="1:9" x14ac:dyDescent="0.25">
      <c r="A943" s="50" t="s">
        <v>45</v>
      </c>
      <c r="B943" s="1">
        <v>66.637037000000007</v>
      </c>
      <c r="C943" s="4">
        <v>67.058980000000005</v>
      </c>
      <c r="D943" s="4">
        <v>45.421357740000005</v>
      </c>
      <c r="E943" s="35">
        <f t="shared" si="170"/>
        <v>0.67733445602662012</v>
      </c>
      <c r="F943" s="22">
        <v>127.50920000000001</v>
      </c>
      <c r="G943" s="23">
        <v>144.94533300000001</v>
      </c>
      <c r="H943" s="23">
        <v>113.54620419</v>
      </c>
      <c r="I943" s="9">
        <f t="shared" si="171"/>
        <v>0.78337261255593504</v>
      </c>
    </row>
    <row r="944" spans="1:9" x14ac:dyDescent="0.25">
      <c r="A944" s="52" t="s">
        <v>46</v>
      </c>
      <c r="B944" s="1">
        <v>1390.8270990000001</v>
      </c>
      <c r="C944" s="4">
        <v>1395.9457560000001</v>
      </c>
      <c r="D944" s="4">
        <v>961.63112272000001</v>
      </c>
      <c r="E944" s="35">
        <f t="shared" si="170"/>
        <v>0.68887427651594213</v>
      </c>
      <c r="F944" s="22">
        <v>506.46143699999999</v>
      </c>
      <c r="G944" s="23">
        <v>509.04597899999999</v>
      </c>
      <c r="H944" s="23">
        <v>311.66130298000002</v>
      </c>
      <c r="I944" s="9">
        <f t="shared" si="171"/>
        <v>0.61224587922734586</v>
      </c>
    </row>
    <row r="945" spans="1:9" x14ac:dyDescent="0.25">
      <c r="A945" s="53" t="s">
        <v>47</v>
      </c>
      <c r="B945" s="1">
        <v>36.089022</v>
      </c>
      <c r="C945" s="4">
        <v>35.238314000000003</v>
      </c>
      <c r="D945" s="4">
        <v>23.172916050000001</v>
      </c>
      <c r="E945" s="35">
        <f t="shared" si="170"/>
        <v>0.65760569731003593</v>
      </c>
      <c r="F945" s="22">
        <v>6.125</v>
      </c>
      <c r="G945" s="23">
        <v>6.3757080000000004</v>
      </c>
      <c r="H945" s="23">
        <v>2.4997095899999997</v>
      </c>
      <c r="I945" s="9">
        <f t="shared" si="171"/>
        <v>0.39206776565049711</v>
      </c>
    </row>
    <row r="946" spans="1:9" x14ac:dyDescent="0.25">
      <c r="A946" s="53" t="s">
        <v>48</v>
      </c>
      <c r="B946" s="1">
        <v>14.442424000000001</v>
      </c>
      <c r="C946" s="4">
        <v>14.442424000000001</v>
      </c>
      <c r="D946" s="4">
        <v>9.9345530699999998</v>
      </c>
      <c r="E946" s="35">
        <f t="shared" si="170"/>
        <v>0.68787296855430913</v>
      </c>
      <c r="F946" s="22">
        <v>103.29583599999999</v>
      </c>
      <c r="G946" s="23">
        <v>245.49893299999999</v>
      </c>
      <c r="H946" s="23">
        <v>232.87611949000001</v>
      </c>
      <c r="I946" s="9">
        <f t="shared" si="171"/>
        <v>0.94858302088832303</v>
      </c>
    </row>
    <row r="947" spans="1:9" x14ac:dyDescent="0.25">
      <c r="A947" s="53" t="s">
        <v>49</v>
      </c>
      <c r="B947" s="1">
        <v>499.03449999999998</v>
      </c>
      <c r="C947" s="4">
        <v>565.08529599999997</v>
      </c>
      <c r="D947" s="4">
        <v>310.06109820999995</v>
      </c>
      <c r="E947" s="35">
        <f t="shared" si="170"/>
        <v>0.54869786986989655</v>
      </c>
      <c r="F947" s="22">
        <v>132.37989999999999</v>
      </c>
      <c r="G947" s="23">
        <v>168.41519299999999</v>
      </c>
      <c r="H947" s="23">
        <v>121.35172537000001</v>
      </c>
      <c r="I947" s="9">
        <f t="shared" si="171"/>
        <v>0.72055093847738561</v>
      </c>
    </row>
    <row r="948" spans="1:9" x14ac:dyDescent="0.25">
      <c r="A948" s="53" t="s">
        <v>50</v>
      </c>
      <c r="B948" s="1">
        <v>107.804514</v>
      </c>
      <c r="C948" s="4">
        <v>131.654752</v>
      </c>
      <c r="D948" s="4">
        <v>88.760148829999991</v>
      </c>
      <c r="E948" s="35">
        <f t="shared" si="170"/>
        <v>0.67418872073831404</v>
      </c>
      <c r="F948" s="22">
        <v>24.289570000000001</v>
      </c>
      <c r="G948" s="23">
        <v>28.788523000000001</v>
      </c>
      <c r="H948" s="23">
        <v>13.64936593</v>
      </c>
      <c r="I948" s="9">
        <f t="shared" si="171"/>
        <v>0.47412525922222543</v>
      </c>
    </row>
    <row r="949" spans="1:9" x14ac:dyDescent="0.25">
      <c r="A949" s="53" t="s">
        <v>51</v>
      </c>
      <c r="B949" s="1">
        <v>900.29104099999995</v>
      </c>
      <c r="C949" s="4">
        <v>917.39646500000003</v>
      </c>
      <c r="D949" s="4">
        <v>699.45172361000004</v>
      </c>
      <c r="E949" s="35">
        <f t="shared" si="170"/>
        <v>0.76243123915896061</v>
      </c>
      <c r="F949" s="22">
        <v>45.817999999999998</v>
      </c>
      <c r="G949" s="23">
        <v>67.756970999999993</v>
      </c>
      <c r="H949" s="23">
        <v>55.849183950000004</v>
      </c>
      <c r="I949" s="9">
        <f t="shared" si="171"/>
        <v>0.82425738821766414</v>
      </c>
    </row>
    <row r="950" spans="1:9" x14ac:dyDescent="0.25">
      <c r="A950" s="53" t="s">
        <v>52</v>
      </c>
      <c r="B950" s="1">
        <v>30.231428000000001</v>
      </c>
      <c r="C950" s="4">
        <v>30.105802000000001</v>
      </c>
      <c r="D950" s="4">
        <v>19.711016000000001</v>
      </c>
      <c r="E950" s="35">
        <f t="shared" si="170"/>
        <v>0.65472482679584487</v>
      </c>
      <c r="F950" s="22">
        <v>254.16719800000001</v>
      </c>
      <c r="G950" s="23">
        <v>400.59116</v>
      </c>
      <c r="H950" s="23">
        <v>334.22870655999998</v>
      </c>
      <c r="I950" s="9">
        <f t="shared" si="171"/>
        <v>0.83433869723934995</v>
      </c>
    </row>
    <row r="951" spans="1:9" x14ac:dyDescent="0.25">
      <c r="A951" s="53" t="s">
        <v>22</v>
      </c>
      <c r="B951" s="1">
        <v>3.478507</v>
      </c>
      <c r="C951" s="4">
        <v>3.478507</v>
      </c>
      <c r="D951" s="4">
        <v>2.2288029700000003</v>
      </c>
      <c r="E951" s="35">
        <f t="shared" si="170"/>
        <v>0.64073551382820282</v>
      </c>
      <c r="F951" s="2" t="s">
        <v>16</v>
      </c>
      <c r="G951" s="3" t="s">
        <v>16</v>
      </c>
      <c r="H951" s="3" t="s">
        <v>16</v>
      </c>
      <c r="I951" s="9" t="s">
        <v>16</v>
      </c>
    </row>
    <row r="952" spans="1:9" x14ac:dyDescent="0.25">
      <c r="A952" s="50" t="s">
        <v>53</v>
      </c>
      <c r="B952" s="1">
        <v>43.159554</v>
      </c>
      <c r="C952" s="4">
        <v>44.238923999999997</v>
      </c>
      <c r="D952" s="4">
        <v>30.831540589999999</v>
      </c>
      <c r="E952" s="35">
        <f t="shared" si="170"/>
        <v>0.69693242516477116</v>
      </c>
      <c r="F952" s="22">
        <v>41.061008000000001</v>
      </c>
      <c r="G952" s="23">
        <v>124.93163699999999</v>
      </c>
      <c r="H952" s="23">
        <v>91.93644651000001</v>
      </c>
      <c r="I952" s="9">
        <f t="shared" ref="I952:I959" si="172">H952/G952</f>
        <v>0.73589403547157561</v>
      </c>
    </row>
    <row r="953" spans="1:9" x14ac:dyDescent="0.25">
      <c r="A953" s="50" t="s">
        <v>54</v>
      </c>
      <c r="B953" s="1">
        <v>30.941818999999999</v>
      </c>
      <c r="C953" s="4">
        <v>30.037602</v>
      </c>
      <c r="D953" s="4">
        <v>19.2147583</v>
      </c>
      <c r="E953" s="35">
        <f t="shared" si="170"/>
        <v>0.63969015569218879</v>
      </c>
      <c r="F953" s="22">
        <v>69.285537000000005</v>
      </c>
      <c r="G953" s="23">
        <v>75.275277000000003</v>
      </c>
      <c r="H953" s="23">
        <v>32.992400619999998</v>
      </c>
      <c r="I953" s="9">
        <f t="shared" si="172"/>
        <v>0.4382899928750843</v>
      </c>
    </row>
    <row r="954" spans="1:9" x14ac:dyDescent="0.25">
      <c r="A954" s="50" t="s">
        <v>114</v>
      </c>
      <c r="B954" s="1">
        <v>8.8420830000000006</v>
      </c>
      <c r="C954" s="4">
        <v>9.1202839999999998</v>
      </c>
      <c r="D954" s="4">
        <v>4.0603864999999999</v>
      </c>
      <c r="E954" s="35">
        <f t="shared" si="170"/>
        <v>0.44520395417511122</v>
      </c>
      <c r="F954" s="22">
        <v>2.9774790000000002</v>
      </c>
      <c r="G954" s="23">
        <v>2.9892780000000001</v>
      </c>
      <c r="H954" s="23">
        <v>1.6189632</v>
      </c>
      <c r="I954" s="9">
        <f t="shared" si="172"/>
        <v>0.54159004281301371</v>
      </c>
    </row>
    <row r="955" spans="1:9" x14ac:dyDescent="0.25">
      <c r="A955" s="53" t="s">
        <v>17</v>
      </c>
      <c r="B955" s="1">
        <v>333.3304</v>
      </c>
      <c r="C955" s="4">
        <v>329.73039999999997</v>
      </c>
      <c r="D955" s="4">
        <v>192.57691745</v>
      </c>
      <c r="E955" s="35">
        <f t="shared" si="170"/>
        <v>0.58404356240734856</v>
      </c>
      <c r="F955" s="22">
        <v>51.808999999999997</v>
      </c>
      <c r="G955" s="23">
        <v>49.808999999999997</v>
      </c>
      <c r="H955" s="23">
        <v>23.110696430000001</v>
      </c>
      <c r="I955" s="9">
        <f t="shared" si="172"/>
        <v>0.46398635648176034</v>
      </c>
    </row>
    <row r="956" spans="1:9" x14ac:dyDescent="0.25">
      <c r="A956" s="53" t="s">
        <v>21</v>
      </c>
      <c r="B956" s="1">
        <v>260.791425</v>
      </c>
      <c r="C956" s="4">
        <v>260.35093699999999</v>
      </c>
      <c r="D956" s="4">
        <v>179.48730015999999</v>
      </c>
      <c r="E956" s="35">
        <f t="shared" si="170"/>
        <v>0.68940523982058877</v>
      </c>
      <c r="F956" s="2">
        <v>15.070793999999999</v>
      </c>
      <c r="G956" s="3">
        <v>15.511282</v>
      </c>
      <c r="H956" s="3">
        <v>5.9842074699999994</v>
      </c>
      <c r="I956" s="9">
        <f t="shared" si="172"/>
        <v>0.38579709078849833</v>
      </c>
    </row>
    <row r="957" spans="1:9" x14ac:dyDescent="0.25">
      <c r="A957" s="50" t="s">
        <v>20</v>
      </c>
      <c r="B957" s="1">
        <v>10.22246</v>
      </c>
      <c r="C957" s="4">
        <v>10.10406</v>
      </c>
      <c r="D957" s="4">
        <v>5.8620527600000001</v>
      </c>
      <c r="E957" s="35">
        <f t="shared" si="170"/>
        <v>0.58016804729979832</v>
      </c>
      <c r="F957" s="22">
        <v>1.8916599999999999</v>
      </c>
      <c r="G957" s="23">
        <v>2.0100600000000002</v>
      </c>
      <c r="H957" s="23">
        <v>0.12546850000000001</v>
      </c>
      <c r="I957" s="9">
        <f t="shared" si="172"/>
        <v>6.2420276011661342E-2</v>
      </c>
    </row>
    <row r="958" spans="1:9" x14ac:dyDescent="0.25">
      <c r="A958" s="53" t="s">
        <v>24</v>
      </c>
      <c r="B958" s="1">
        <v>222.52425199999999</v>
      </c>
      <c r="C958" s="4">
        <v>225.056512</v>
      </c>
      <c r="D958" s="4">
        <v>173.33940512000001</v>
      </c>
      <c r="E958" s="35">
        <f t="shared" si="170"/>
        <v>0.77020390825216389</v>
      </c>
      <c r="F958" s="2">
        <v>12.084718000000001</v>
      </c>
      <c r="G958" s="3">
        <v>12.453792</v>
      </c>
      <c r="H958" s="3">
        <v>6.8773839400000005</v>
      </c>
      <c r="I958" s="9">
        <f t="shared" si="172"/>
        <v>0.55223211853867482</v>
      </c>
    </row>
    <row r="959" spans="1:9" x14ac:dyDescent="0.25">
      <c r="A959" s="53" t="s">
        <v>15</v>
      </c>
      <c r="B959" s="1">
        <v>16.945007</v>
      </c>
      <c r="C959" s="4">
        <v>16.945007</v>
      </c>
      <c r="D959" s="4">
        <v>9.4991774299999996</v>
      </c>
      <c r="E959" s="35">
        <f t="shared" si="170"/>
        <v>0.56058858104927312</v>
      </c>
      <c r="F959" s="39">
        <v>1</v>
      </c>
      <c r="G959" s="40">
        <v>1</v>
      </c>
      <c r="H959" s="40">
        <v>0.45992235999999997</v>
      </c>
      <c r="I959" s="9">
        <f t="shared" si="172"/>
        <v>0.45992235999999997</v>
      </c>
    </row>
    <row r="960" spans="1:9" x14ac:dyDescent="0.25">
      <c r="A960" s="50" t="s">
        <v>55</v>
      </c>
      <c r="B960" s="1">
        <v>2.4702000000000002</v>
      </c>
      <c r="C960" s="4">
        <v>2.4702000000000002</v>
      </c>
      <c r="D960" s="4">
        <v>0.71302416000000002</v>
      </c>
      <c r="E960" s="35">
        <f t="shared" si="170"/>
        <v>0.28865037648773378</v>
      </c>
      <c r="F960" s="39" t="s">
        <v>16</v>
      </c>
      <c r="G960" s="40" t="s">
        <v>16</v>
      </c>
      <c r="H960" s="40" t="s">
        <v>16</v>
      </c>
      <c r="I960" s="9" t="s">
        <v>16</v>
      </c>
    </row>
    <row r="961" spans="1:9" x14ac:dyDescent="0.25">
      <c r="A961" s="50" t="s">
        <v>18</v>
      </c>
      <c r="B961" s="1">
        <v>39.091703000000003</v>
      </c>
      <c r="C961" s="4">
        <v>39.578436000000004</v>
      </c>
      <c r="D961" s="4">
        <v>28.068381629999998</v>
      </c>
      <c r="E961" s="35">
        <f>D961/C961</f>
        <v>0.70918369866863851</v>
      </c>
      <c r="F961" s="39" t="s">
        <v>16</v>
      </c>
      <c r="G961" s="40" t="s">
        <v>16</v>
      </c>
      <c r="H961" s="40" t="s">
        <v>16</v>
      </c>
      <c r="I961" s="9" t="s">
        <v>16</v>
      </c>
    </row>
    <row r="962" spans="1:9" x14ac:dyDescent="0.25">
      <c r="A962" s="50" t="s">
        <v>23</v>
      </c>
      <c r="B962" s="1">
        <v>4.8281510000000001</v>
      </c>
      <c r="C962" s="4">
        <v>4.8109510000000002</v>
      </c>
      <c r="D962" s="4">
        <v>3.1772537799999996</v>
      </c>
      <c r="E962" s="35">
        <f t="shared" ref="E962:E964" si="173">D962/C962</f>
        <v>0.6604211475028533</v>
      </c>
      <c r="F962" s="39">
        <v>0.45500000000000002</v>
      </c>
      <c r="G962" s="40">
        <v>0.47220000000000001</v>
      </c>
      <c r="H962" s="40">
        <v>0.27325352000000003</v>
      </c>
      <c r="I962" s="9">
        <f t="shared" ref="I962:I964" si="174">H962/G962</f>
        <v>0.57868174502329528</v>
      </c>
    </row>
    <row r="963" spans="1:9" x14ac:dyDescent="0.25">
      <c r="A963" s="52" t="s">
        <v>14</v>
      </c>
      <c r="B963" s="1">
        <v>5.6229740000000001</v>
      </c>
      <c r="C963" s="4">
        <v>5.5408359999999997</v>
      </c>
      <c r="D963" s="4">
        <v>3.5358729200000001</v>
      </c>
      <c r="E963" s="35">
        <f t="shared" si="173"/>
        <v>0.63814791125382531</v>
      </c>
      <c r="F963" s="39">
        <v>1.382226</v>
      </c>
      <c r="G963" s="40">
        <v>1.464364</v>
      </c>
      <c r="H963" s="40">
        <v>0.57471807999999991</v>
      </c>
      <c r="I963" s="9">
        <f t="shared" si="174"/>
        <v>0.39246941334258417</v>
      </c>
    </row>
    <row r="964" spans="1:9" x14ac:dyDescent="0.25">
      <c r="A964" s="52" t="s">
        <v>31</v>
      </c>
      <c r="B964" s="1">
        <v>7.296195</v>
      </c>
      <c r="C964" s="4">
        <v>7.2944100000000001</v>
      </c>
      <c r="D964" s="4">
        <v>5.1847312099999998</v>
      </c>
      <c r="E964" s="35">
        <f t="shared" si="173"/>
        <v>0.71078143537311445</v>
      </c>
      <c r="F964" s="39">
        <v>0.719661</v>
      </c>
      <c r="G964" s="40">
        <v>1.015072</v>
      </c>
      <c r="H964" s="40">
        <v>0.59077612000000002</v>
      </c>
      <c r="I964" s="9">
        <f t="shared" si="174"/>
        <v>0.58200415339995593</v>
      </c>
    </row>
    <row r="965" spans="1:9" ht="15.75" thickBot="1" x14ac:dyDescent="0.3">
      <c r="A965" s="54" t="s">
        <v>25</v>
      </c>
      <c r="B965" s="28">
        <v>5630.6027430000004</v>
      </c>
      <c r="C965" s="29">
        <v>5455.3611469999996</v>
      </c>
      <c r="D965" s="29">
        <v>4656.5331428599993</v>
      </c>
      <c r="E965" s="36">
        <f>D965/C965</f>
        <v>0.85357009689829788</v>
      </c>
      <c r="F965" s="80" t="s">
        <v>16</v>
      </c>
      <c r="G965" s="81" t="s">
        <v>16</v>
      </c>
      <c r="H965" s="81" t="s">
        <v>16</v>
      </c>
      <c r="I965" s="67" t="s">
        <v>16</v>
      </c>
    </row>
    <row r="966" spans="1:9" ht="15.75" thickBot="1" x14ac:dyDescent="0.3">
      <c r="A966" s="59" t="s">
        <v>34</v>
      </c>
      <c r="B966" s="5">
        <f>SUM(B967:B1009)</f>
        <v>6196.7288159999998</v>
      </c>
      <c r="C966" s="6">
        <f>SUM(C967:C1009)</f>
        <v>6201.7600249999996</v>
      </c>
      <c r="D966" s="6">
        <f>SUM(D967:D1009)</f>
        <v>4093.7561530999988</v>
      </c>
      <c r="E966" s="11">
        <f>D966/C966</f>
        <v>0.6600958657860998</v>
      </c>
      <c r="F966" s="7">
        <f>SUM(F967:F1009)</f>
        <v>3460.0568169999983</v>
      </c>
      <c r="G966" s="8">
        <f>SUM(G967:G1009)</f>
        <v>3648.8997999999983</v>
      </c>
      <c r="H966" s="8">
        <f>SUM(H967:H1009)</f>
        <v>2585.8025030399995</v>
      </c>
      <c r="I966" s="11">
        <f>H966/G966</f>
        <v>0.70865264731029354</v>
      </c>
    </row>
    <row r="967" spans="1:9" x14ac:dyDescent="0.25">
      <c r="A967" s="60" t="s">
        <v>56</v>
      </c>
      <c r="B967" s="26">
        <v>6.4955579999999999</v>
      </c>
      <c r="C967" s="27">
        <v>6.4955579999999999</v>
      </c>
      <c r="D967" s="27">
        <v>4.2776904400000006</v>
      </c>
      <c r="E967" s="12">
        <f>D967/C967</f>
        <v>0.6585562687608979</v>
      </c>
      <c r="F967" s="106">
        <v>4.7171000000000003</v>
      </c>
      <c r="G967" s="21">
        <v>4.8471000000000002</v>
      </c>
      <c r="H967" s="21">
        <v>2.54642744</v>
      </c>
      <c r="I967" s="12">
        <f>H967/G967</f>
        <v>0.52535071279734269</v>
      </c>
    </row>
    <row r="968" spans="1:9" x14ac:dyDescent="0.25">
      <c r="A968" s="61" t="s">
        <v>57</v>
      </c>
      <c r="B968" s="1">
        <v>56.031345999999999</v>
      </c>
      <c r="C968" s="4">
        <v>55.951346000000001</v>
      </c>
      <c r="D968" s="4">
        <v>24.856242089999999</v>
      </c>
      <c r="E968" s="9">
        <f>D968/C968</f>
        <v>0.44424743758621998</v>
      </c>
      <c r="F968" s="107">
        <v>21.538133999999999</v>
      </c>
      <c r="G968" s="23">
        <v>157.738134</v>
      </c>
      <c r="H968" s="23">
        <v>147.68832860000001</v>
      </c>
      <c r="I968" s="9">
        <f>H968/G968</f>
        <v>0.93628804179970837</v>
      </c>
    </row>
    <row r="969" spans="1:9" x14ac:dyDescent="0.25">
      <c r="A969" s="61" t="s">
        <v>58</v>
      </c>
      <c r="B969" s="1">
        <v>23.7</v>
      </c>
      <c r="C969" s="4">
        <v>25.680099999999999</v>
      </c>
      <c r="D969" s="4">
        <v>16.274802650000002</v>
      </c>
      <c r="E969" s="9">
        <f t="shared" ref="E969:E972" si="175">D969/C969</f>
        <v>0.63375152939435597</v>
      </c>
      <c r="F969" s="107">
        <v>3.3</v>
      </c>
      <c r="G969" s="23">
        <v>3.4348999999999998</v>
      </c>
      <c r="H969" s="23">
        <v>1.6396435600000001</v>
      </c>
      <c r="I969" s="9">
        <f t="shared" ref="I969:I976" si="176">H969/G969</f>
        <v>0.47734826632507504</v>
      </c>
    </row>
    <row r="970" spans="1:9" x14ac:dyDescent="0.25">
      <c r="A970" s="61" t="s">
        <v>59</v>
      </c>
      <c r="B970" s="1">
        <v>14.7188</v>
      </c>
      <c r="C970" s="4">
        <v>14.7188</v>
      </c>
      <c r="D970" s="4">
        <v>9.7607754199999999</v>
      </c>
      <c r="E970" s="9">
        <f t="shared" si="175"/>
        <v>0.66315021740902791</v>
      </c>
      <c r="F970" s="107">
        <v>3.5171000000000001</v>
      </c>
      <c r="G970" s="23">
        <v>3.5171000000000001</v>
      </c>
      <c r="H970" s="23">
        <v>2.1390579700000001</v>
      </c>
      <c r="I970" s="9">
        <f t="shared" si="176"/>
        <v>0.60818798726223311</v>
      </c>
    </row>
    <row r="971" spans="1:9" x14ac:dyDescent="0.25">
      <c r="A971" s="61" t="s">
        <v>60</v>
      </c>
      <c r="B971" s="1">
        <v>39.722000000000001</v>
      </c>
      <c r="C971" s="4">
        <v>39.658014000000001</v>
      </c>
      <c r="D971" s="4">
        <v>25.699866280000002</v>
      </c>
      <c r="E971" s="9">
        <f t="shared" si="175"/>
        <v>0.64803714780069421</v>
      </c>
      <c r="F971" s="107">
        <v>8.3818999999999999</v>
      </c>
      <c r="G971" s="23">
        <v>8.4458859999999998</v>
      </c>
      <c r="H971" s="23">
        <v>1.8389190399999999</v>
      </c>
      <c r="I971" s="9">
        <f t="shared" si="176"/>
        <v>0.21772955969332289</v>
      </c>
    </row>
    <row r="972" spans="1:9" x14ac:dyDescent="0.25">
      <c r="A972" s="61" t="s">
        <v>38</v>
      </c>
      <c r="B972" s="1">
        <v>4910.6621510000004</v>
      </c>
      <c r="C972" s="4">
        <v>4910.6621510000004</v>
      </c>
      <c r="D972" s="4">
        <v>3311.7727409499998</v>
      </c>
      <c r="E972" s="9">
        <f t="shared" si="175"/>
        <v>0.67440451798859646</v>
      </c>
      <c r="F972" s="107">
        <v>374.82938000000001</v>
      </c>
      <c r="G972" s="23">
        <v>374.82938000000001</v>
      </c>
      <c r="H972" s="23">
        <v>244.63131945000003</v>
      </c>
      <c r="I972" s="9">
        <f t="shared" si="176"/>
        <v>0.65264713094261717</v>
      </c>
    </row>
    <row r="973" spans="1:9" x14ac:dyDescent="0.25">
      <c r="A973" s="61" t="s">
        <v>113</v>
      </c>
      <c r="B973" s="2" t="s">
        <v>16</v>
      </c>
      <c r="C973" s="3" t="s">
        <v>16</v>
      </c>
      <c r="D973" s="3" t="s">
        <v>16</v>
      </c>
      <c r="E973" s="9" t="s">
        <v>16</v>
      </c>
      <c r="F973" s="107">
        <v>1692.702669</v>
      </c>
      <c r="G973" s="23">
        <v>1692.702669</v>
      </c>
      <c r="H973" s="23">
        <v>1618.1796280999999</v>
      </c>
      <c r="I973" s="9">
        <f t="shared" si="176"/>
        <v>0.95597393312788592</v>
      </c>
    </row>
    <row r="974" spans="1:9" x14ac:dyDescent="0.25">
      <c r="A974" s="61" t="s">
        <v>61</v>
      </c>
      <c r="B974" s="1">
        <v>19.083057</v>
      </c>
      <c r="C974" s="4">
        <v>19.083057</v>
      </c>
      <c r="D974" s="4">
        <v>10.817059499999999</v>
      </c>
      <c r="E974" s="9">
        <f t="shared" ref="E974:E1009" si="177">D974/C974</f>
        <v>0.56684102028307093</v>
      </c>
      <c r="F974" s="107">
        <v>13.126018</v>
      </c>
      <c r="G974" s="23">
        <v>13.126018</v>
      </c>
      <c r="H974" s="23">
        <v>4.3206507500000004</v>
      </c>
      <c r="I974" s="9">
        <f t="shared" si="176"/>
        <v>0.32916690728292469</v>
      </c>
    </row>
    <row r="975" spans="1:9" ht="15" customHeight="1" x14ac:dyDescent="0.25">
      <c r="A975" s="61" t="s">
        <v>104</v>
      </c>
      <c r="B975" s="2">
        <v>7.9725999999999999</v>
      </c>
      <c r="C975" s="4">
        <v>7.9725999999999999</v>
      </c>
      <c r="D975" s="4">
        <v>4.1616141999999998</v>
      </c>
      <c r="E975" s="9">
        <f t="shared" si="177"/>
        <v>0.52198958934350148</v>
      </c>
      <c r="F975" s="108">
        <v>2.9756999999999998</v>
      </c>
      <c r="G975" s="40">
        <v>2.9756999999999998</v>
      </c>
      <c r="H975" s="40">
        <v>1.0002709699999999</v>
      </c>
      <c r="I975" s="9">
        <f t="shared" si="176"/>
        <v>0.33614644285378226</v>
      </c>
    </row>
    <row r="976" spans="1:9" x14ac:dyDescent="0.25">
      <c r="A976" s="61" t="s">
        <v>62</v>
      </c>
      <c r="B976" s="1">
        <v>9.3352000000000004</v>
      </c>
      <c r="C976" s="4">
        <v>10.315868999999999</v>
      </c>
      <c r="D976" s="4">
        <v>6.3429677999999994</v>
      </c>
      <c r="E976" s="9">
        <f t="shared" si="177"/>
        <v>0.61487479144994961</v>
      </c>
      <c r="F976" s="107">
        <v>0.2145</v>
      </c>
      <c r="G976" s="23">
        <v>0.2145</v>
      </c>
      <c r="H976" s="23">
        <v>7.4141210000000013E-2</v>
      </c>
      <c r="I976" s="9">
        <f t="shared" si="176"/>
        <v>0.34564666666666671</v>
      </c>
    </row>
    <row r="977" spans="1:9" x14ac:dyDescent="0.25">
      <c r="A977" s="61" t="s">
        <v>63</v>
      </c>
      <c r="B977" s="1">
        <v>1.6757</v>
      </c>
      <c r="C977" s="4">
        <v>1.6757</v>
      </c>
      <c r="D977" s="4">
        <v>1.0364753600000001</v>
      </c>
      <c r="E977" s="9">
        <f t="shared" si="177"/>
        <v>0.61853276839529758</v>
      </c>
      <c r="F977" s="108" t="s">
        <v>16</v>
      </c>
      <c r="G977" s="40" t="s">
        <v>16</v>
      </c>
      <c r="H977" s="40" t="s">
        <v>16</v>
      </c>
      <c r="I977" s="9" t="s">
        <v>16</v>
      </c>
    </row>
    <row r="978" spans="1:9" x14ac:dyDescent="0.25">
      <c r="A978" s="61" t="s">
        <v>28</v>
      </c>
      <c r="B978" s="1">
        <v>19.2</v>
      </c>
      <c r="C978" s="4">
        <v>19.2</v>
      </c>
      <c r="D978" s="4">
        <v>11.49440177</v>
      </c>
      <c r="E978" s="9">
        <f t="shared" si="177"/>
        <v>0.59866675885416665</v>
      </c>
      <c r="F978" s="107">
        <v>526.62674200000004</v>
      </c>
      <c r="G978" s="23">
        <v>527.95674199999996</v>
      </c>
      <c r="H978" s="23">
        <v>181.91381647</v>
      </c>
      <c r="I978" s="9">
        <f t="shared" ref="I978:I1008" si="178">H978/G978</f>
        <v>0.34456197259812626</v>
      </c>
    </row>
    <row r="979" spans="1:9" x14ac:dyDescent="0.25">
      <c r="A979" s="61" t="s">
        <v>64</v>
      </c>
      <c r="B979" s="1">
        <v>6.7022719999999998</v>
      </c>
      <c r="C979" s="4">
        <v>6.7022719999999998</v>
      </c>
      <c r="D979" s="4">
        <v>4.0482655200000002</v>
      </c>
      <c r="E979" s="9">
        <f t="shared" si="177"/>
        <v>0.60401391050676556</v>
      </c>
      <c r="F979" s="107">
        <v>6.8536999999999999</v>
      </c>
      <c r="G979" s="23">
        <v>6.8536999999999999</v>
      </c>
      <c r="H979" s="23">
        <v>4.9420120800000005</v>
      </c>
      <c r="I979" s="9">
        <f t="shared" si="178"/>
        <v>0.72107213330026121</v>
      </c>
    </row>
    <row r="980" spans="1:9" x14ac:dyDescent="0.25">
      <c r="A980" s="61" t="s">
        <v>108</v>
      </c>
      <c r="B980" s="1">
        <v>13.949481</v>
      </c>
      <c r="C980" s="4">
        <v>13.949481</v>
      </c>
      <c r="D980" s="4">
        <v>9.1892424100000003</v>
      </c>
      <c r="E980" s="9">
        <f t="shared" si="177"/>
        <v>0.65875156287176562</v>
      </c>
      <c r="F980" s="107">
        <v>26.263635000000001</v>
      </c>
      <c r="G980" s="23">
        <v>26.263635000000001</v>
      </c>
      <c r="H980" s="23">
        <v>8.875472929999999</v>
      </c>
      <c r="I980" s="9">
        <f t="shared" si="178"/>
        <v>0.33793771996907507</v>
      </c>
    </row>
    <row r="981" spans="1:9" x14ac:dyDescent="0.25">
      <c r="A981" s="61" t="s">
        <v>109</v>
      </c>
      <c r="B981" s="1">
        <v>11.12649</v>
      </c>
      <c r="C981" s="4">
        <v>11.107229999999999</v>
      </c>
      <c r="D981" s="4">
        <v>6.3631840899999998</v>
      </c>
      <c r="E981" s="9">
        <f t="shared" si="177"/>
        <v>0.57288667741642152</v>
      </c>
      <c r="F981" s="107">
        <v>1.0297000000000001</v>
      </c>
      <c r="G981" s="23">
        <v>1.0589599999999999</v>
      </c>
      <c r="H981" s="23">
        <v>0.39646737999999998</v>
      </c>
      <c r="I981" s="9">
        <f t="shared" si="178"/>
        <v>0.37439315932613132</v>
      </c>
    </row>
    <row r="982" spans="1:9" x14ac:dyDescent="0.25">
      <c r="A982" s="61" t="s">
        <v>65</v>
      </c>
      <c r="B982" s="1">
        <v>4.5165350000000002</v>
      </c>
      <c r="C982" s="4">
        <v>4.5165350000000002</v>
      </c>
      <c r="D982" s="4">
        <v>3.00667763</v>
      </c>
      <c r="E982" s="9">
        <f t="shared" si="177"/>
        <v>0.66570449027849887</v>
      </c>
      <c r="F982" s="47">
        <v>1.7702</v>
      </c>
      <c r="G982" s="3">
        <v>1.7702</v>
      </c>
      <c r="H982" s="3">
        <v>0.92395185999999996</v>
      </c>
      <c r="I982" s="9">
        <f t="shared" si="178"/>
        <v>0.52194772342108231</v>
      </c>
    </row>
    <row r="983" spans="1:9" x14ac:dyDescent="0.25">
      <c r="A983" s="61" t="s">
        <v>66</v>
      </c>
      <c r="B983" s="1">
        <v>2.1464729999999999</v>
      </c>
      <c r="C983" s="4">
        <v>2.1771590000000001</v>
      </c>
      <c r="D983" s="4">
        <v>1.5556711200000002</v>
      </c>
      <c r="E983" s="9">
        <f t="shared" si="177"/>
        <v>0.71454180425040159</v>
      </c>
      <c r="F983" s="107">
        <v>0.82584900000000006</v>
      </c>
      <c r="G983" s="23">
        <v>0.82584900000000006</v>
      </c>
      <c r="H983" s="23">
        <v>0.18395879999999998</v>
      </c>
      <c r="I983" s="9">
        <f t="shared" si="178"/>
        <v>0.22275113247094805</v>
      </c>
    </row>
    <row r="984" spans="1:9" x14ac:dyDescent="0.25">
      <c r="A984" s="61" t="s">
        <v>36</v>
      </c>
      <c r="B984" s="1">
        <v>3.9529969999999999</v>
      </c>
      <c r="C984" s="4">
        <v>3.9529969999999999</v>
      </c>
      <c r="D984" s="4">
        <v>2.0023593100000001</v>
      </c>
      <c r="E984" s="9">
        <f t="shared" si="177"/>
        <v>0.50654207680906416</v>
      </c>
      <c r="F984" s="108">
        <v>0.10730000000000001</v>
      </c>
      <c r="G984" s="40">
        <v>0.10730000000000001</v>
      </c>
      <c r="H984" s="40">
        <v>8.8557710000000012E-2</v>
      </c>
      <c r="I984" s="9">
        <f t="shared" si="178"/>
        <v>0.82532814538676613</v>
      </c>
    </row>
    <row r="985" spans="1:9" ht="15.75" thickBot="1" x14ac:dyDescent="0.3">
      <c r="A985" s="62" t="s">
        <v>67</v>
      </c>
      <c r="B985" s="30">
        <v>17.805430000000001</v>
      </c>
      <c r="C985" s="31">
        <v>17.630972</v>
      </c>
      <c r="D985" s="31">
        <v>9.8882714299999996</v>
      </c>
      <c r="E985" s="13">
        <f t="shared" si="177"/>
        <v>0.56084664135363604</v>
      </c>
      <c r="F985" s="114">
        <v>5.44</v>
      </c>
      <c r="G985" s="25">
        <v>5.638458</v>
      </c>
      <c r="H985" s="25">
        <v>2.1513695499999996</v>
      </c>
      <c r="I985" s="13">
        <f t="shared" si="178"/>
        <v>0.38155281993764956</v>
      </c>
    </row>
    <row r="986" spans="1:9" x14ac:dyDescent="0.25">
      <c r="A986" s="60" t="s">
        <v>68</v>
      </c>
      <c r="B986" s="26">
        <v>9.4499999999999993</v>
      </c>
      <c r="C986" s="27">
        <v>9.4499999999999993</v>
      </c>
      <c r="D986" s="27">
        <v>6.3174573199999999</v>
      </c>
      <c r="E986" s="12">
        <f t="shared" si="177"/>
        <v>0.66851400211640211</v>
      </c>
      <c r="F986" s="106">
        <v>55.811425</v>
      </c>
      <c r="G986" s="21">
        <v>55.801425000000002</v>
      </c>
      <c r="H986" s="21">
        <v>29.950448050000002</v>
      </c>
      <c r="I986" s="12">
        <f t="shared" si="178"/>
        <v>0.53673267394157054</v>
      </c>
    </row>
    <row r="987" spans="1:9" x14ac:dyDescent="0.25">
      <c r="A987" s="61" t="s">
        <v>69</v>
      </c>
      <c r="B987" s="1">
        <v>7.553229</v>
      </c>
      <c r="C987" s="4">
        <v>7.553229</v>
      </c>
      <c r="D987" s="4">
        <v>5.1529689800000007</v>
      </c>
      <c r="E987" s="9">
        <f t="shared" si="177"/>
        <v>0.68222067409845522</v>
      </c>
      <c r="F987" s="47">
        <v>3.3971070000000001</v>
      </c>
      <c r="G987" s="3">
        <v>3.3971070000000001</v>
      </c>
      <c r="H987" s="3">
        <v>2.45899841</v>
      </c>
      <c r="I987" s="9">
        <f t="shared" si="178"/>
        <v>0.7238507382899626</v>
      </c>
    </row>
    <row r="988" spans="1:9" x14ac:dyDescent="0.25">
      <c r="A988" s="61" t="s">
        <v>70</v>
      </c>
      <c r="B988" s="1">
        <v>57.687970999999997</v>
      </c>
      <c r="C988" s="4">
        <v>57.687970999999997</v>
      </c>
      <c r="D988" s="4">
        <v>28.690137760000002</v>
      </c>
      <c r="E988" s="9">
        <f t="shared" si="177"/>
        <v>0.49733310537130876</v>
      </c>
      <c r="F988" s="107">
        <v>152.560934</v>
      </c>
      <c r="G988" s="23">
        <v>153.560934</v>
      </c>
      <c r="H988" s="23">
        <v>101.08962789</v>
      </c>
      <c r="I988" s="9">
        <f t="shared" si="178"/>
        <v>0.6583030283600646</v>
      </c>
    </row>
    <row r="989" spans="1:9" x14ac:dyDescent="0.25">
      <c r="A989" s="61" t="s">
        <v>103</v>
      </c>
      <c r="B989" s="1">
        <v>23.156248999999999</v>
      </c>
      <c r="C989" s="4">
        <v>23.156248999999999</v>
      </c>
      <c r="D989" s="4">
        <v>11.551479909999999</v>
      </c>
      <c r="E989" s="9">
        <f t="shared" si="177"/>
        <v>0.49884935638755656</v>
      </c>
      <c r="F989" s="107">
        <v>116.985848</v>
      </c>
      <c r="G989" s="23">
        <v>116.985848</v>
      </c>
      <c r="H989" s="23">
        <v>18.981879579999998</v>
      </c>
      <c r="I989" s="9">
        <f t="shared" si="178"/>
        <v>0.16225791328195524</v>
      </c>
    </row>
    <row r="990" spans="1:9" x14ac:dyDescent="0.25">
      <c r="A990" s="61" t="s">
        <v>71</v>
      </c>
      <c r="B990" s="1">
        <v>27.308866999999999</v>
      </c>
      <c r="C990" s="4">
        <v>26.996997</v>
      </c>
      <c r="D990" s="4">
        <v>9.7719356899999994</v>
      </c>
      <c r="E990" s="9">
        <f t="shared" si="177"/>
        <v>0.36196380249255128</v>
      </c>
      <c r="F990" s="47">
        <v>40.594548000000003</v>
      </c>
      <c r="G990" s="3">
        <v>40.906418000000002</v>
      </c>
      <c r="H990" s="3">
        <v>2.9850925199999998</v>
      </c>
      <c r="I990" s="9">
        <f t="shared" si="178"/>
        <v>7.2973696205812982E-2</v>
      </c>
    </row>
    <row r="991" spans="1:9" x14ac:dyDescent="0.25">
      <c r="A991" s="61" t="s">
        <v>72</v>
      </c>
      <c r="B991" s="1">
        <v>70.5</v>
      </c>
      <c r="C991" s="4">
        <v>70.5</v>
      </c>
      <c r="D991" s="4">
        <v>47.313630509999996</v>
      </c>
      <c r="E991" s="9">
        <f t="shared" si="177"/>
        <v>0.67111532638297866</v>
      </c>
      <c r="F991" s="47">
        <v>3.1</v>
      </c>
      <c r="G991" s="3">
        <v>4.4348599999999996</v>
      </c>
      <c r="H991" s="3">
        <v>1.56386066</v>
      </c>
      <c r="I991" s="9">
        <f t="shared" si="178"/>
        <v>0.35262909313935503</v>
      </c>
    </row>
    <row r="992" spans="1:9" x14ac:dyDescent="0.25">
      <c r="A992" s="61" t="s">
        <v>73</v>
      </c>
      <c r="B992" s="1">
        <v>4.0870899999999999</v>
      </c>
      <c r="C992" s="4">
        <v>4.0870899999999999</v>
      </c>
      <c r="D992" s="4">
        <v>2.5981206600000002</v>
      </c>
      <c r="E992" s="9">
        <f t="shared" si="177"/>
        <v>0.63568961290306802</v>
      </c>
      <c r="F992" s="107">
        <v>3.4325000000000001</v>
      </c>
      <c r="G992" s="23">
        <v>3.4325000000000001</v>
      </c>
      <c r="H992" s="23">
        <v>3.20308685</v>
      </c>
      <c r="I992" s="9">
        <f t="shared" si="178"/>
        <v>0.9331644136926438</v>
      </c>
    </row>
    <row r="993" spans="1:9" x14ac:dyDescent="0.25">
      <c r="A993" s="103" t="s">
        <v>74</v>
      </c>
      <c r="B993" s="1">
        <v>15.489632</v>
      </c>
      <c r="C993" s="4">
        <v>15.489632</v>
      </c>
      <c r="D993" s="4">
        <v>9.3350445700000009</v>
      </c>
      <c r="E993" s="9">
        <f t="shared" si="177"/>
        <v>0.60266406393644478</v>
      </c>
      <c r="F993" s="107">
        <v>0.403368</v>
      </c>
      <c r="G993" s="23">
        <v>0.403368</v>
      </c>
      <c r="H993" s="23">
        <v>0.26865762999999998</v>
      </c>
      <c r="I993" s="9">
        <f t="shared" si="178"/>
        <v>0.66603605144681777</v>
      </c>
    </row>
    <row r="994" spans="1:9" x14ac:dyDescent="0.25">
      <c r="A994" s="61" t="s">
        <v>75</v>
      </c>
      <c r="B994" s="1">
        <v>9.735849</v>
      </c>
      <c r="C994" s="4">
        <v>11.735340000000001</v>
      </c>
      <c r="D994" s="4">
        <v>7.7934805199999992</v>
      </c>
      <c r="E994" s="9">
        <f t="shared" si="177"/>
        <v>0.66410351297874615</v>
      </c>
      <c r="F994" s="47">
        <v>29.236284999999999</v>
      </c>
      <c r="G994" s="3">
        <v>40.657645000000002</v>
      </c>
      <c r="H994" s="3">
        <v>25.825045929999998</v>
      </c>
      <c r="I994" s="9">
        <f t="shared" si="178"/>
        <v>0.63518302474233312</v>
      </c>
    </row>
    <row r="995" spans="1:9" x14ac:dyDescent="0.25">
      <c r="A995" s="104" t="s">
        <v>76</v>
      </c>
      <c r="B995" s="1">
        <v>5.41629</v>
      </c>
      <c r="C995" s="4">
        <v>5.41629</v>
      </c>
      <c r="D995" s="4">
        <v>3.0717102299999999</v>
      </c>
      <c r="E995" s="9">
        <f t="shared" si="177"/>
        <v>0.56712440249691209</v>
      </c>
      <c r="F995" s="107">
        <v>30.7182</v>
      </c>
      <c r="G995" s="23">
        <v>41.993200000000002</v>
      </c>
      <c r="H995" s="23">
        <v>13.88674393</v>
      </c>
      <c r="I995" s="9">
        <f t="shared" si="178"/>
        <v>0.33069030057247362</v>
      </c>
    </row>
    <row r="996" spans="1:9" x14ac:dyDescent="0.25">
      <c r="A996" s="104" t="s">
        <v>110</v>
      </c>
      <c r="B996" s="1">
        <v>44.825920000000004</v>
      </c>
      <c r="C996" s="4">
        <v>40.137506000000002</v>
      </c>
      <c r="D996" s="4">
        <v>28.807899219999999</v>
      </c>
      <c r="E996" s="9">
        <f t="shared" si="177"/>
        <v>0.71773017536266448</v>
      </c>
      <c r="F996" s="107">
        <v>137.56</v>
      </c>
      <c r="G996" s="23">
        <v>157.39190300000001</v>
      </c>
      <c r="H996" s="23">
        <v>109.7784419</v>
      </c>
      <c r="I996" s="9">
        <f t="shared" si="178"/>
        <v>0.69748468509209138</v>
      </c>
    </row>
    <row r="997" spans="1:9" x14ac:dyDescent="0.25">
      <c r="A997" s="61" t="s">
        <v>77</v>
      </c>
      <c r="B997" s="1">
        <v>16.5185</v>
      </c>
      <c r="C997" s="4">
        <v>16.489484000000001</v>
      </c>
      <c r="D997" s="4">
        <v>11.48123064</v>
      </c>
      <c r="E997" s="9">
        <f t="shared" si="177"/>
        <v>0.69627591985291959</v>
      </c>
      <c r="F997" s="107">
        <v>7.6814999999999998</v>
      </c>
      <c r="G997" s="23">
        <v>7.7105160000000001</v>
      </c>
      <c r="H997" s="23">
        <v>5.2811801900000006</v>
      </c>
      <c r="I997" s="9">
        <f t="shared" si="178"/>
        <v>0.68493213554060461</v>
      </c>
    </row>
    <row r="998" spans="1:9" x14ac:dyDescent="0.25">
      <c r="A998" s="61" t="s">
        <v>78</v>
      </c>
      <c r="B998" s="1">
        <v>3.4237350000000002</v>
      </c>
      <c r="C998" s="4">
        <v>3.4237350000000002</v>
      </c>
      <c r="D998" s="4">
        <v>1.76974794</v>
      </c>
      <c r="E998" s="9">
        <f t="shared" si="177"/>
        <v>0.51690564252198257</v>
      </c>
      <c r="F998" s="108">
        <v>0.60600100000000001</v>
      </c>
      <c r="G998" s="40">
        <v>0.60600100000000001</v>
      </c>
      <c r="H998" s="40">
        <v>0.1255513</v>
      </c>
      <c r="I998" s="9">
        <f t="shared" si="178"/>
        <v>0.20718002115508061</v>
      </c>
    </row>
    <row r="999" spans="1:9" x14ac:dyDescent="0.25">
      <c r="A999" s="61" t="s">
        <v>79</v>
      </c>
      <c r="B999" s="1">
        <v>61.771307</v>
      </c>
      <c r="C999" s="4">
        <v>65.623751999999996</v>
      </c>
      <c r="D999" s="4">
        <v>42.572489600000004</v>
      </c>
      <c r="E999" s="9">
        <f t="shared" si="177"/>
        <v>0.64873598815258238</v>
      </c>
      <c r="F999" s="107">
        <v>20.782958000000001</v>
      </c>
      <c r="G999" s="23">
        <v>20.782958000000001</v>
      </c>
      <c r="H999" s="23">
        <v>8.0118248699999999</v>
      </c>
      <c r="I999" s="9">
        <f t="shared" si="178"/>
        <v>0.38549973829519357</v>
      </c>
    </row>
    <row r="1000" spans="1:9" x14ac:dyDescent="0.25">
      <c r="A1000" s="61" t="s">
        <v>111</v>
      </c>
      <c r="B1000" s="2">
        <v>3.010891</v>
      </c>
      <c r="C1000" s="3">
        <v>3.010891</v>
      </c>
      <c r="D1000" s="3">
        <v>1.7340655300000001</v>
      </c>
      <c r="E1000" s="9">
        <f t="shared" si="177"/>
        <v>0.57593102174738309</v>
      </c>
      <c r="F1000" s="108">
        <v>1.8417509999999999</v>
      </c>
      <c r="G1000" s="40">
        <v>1.8417509999999999</v>
      </c>
      <c r="H1000" s="40">
        <v>0.99537852000000004</v>
      </c>
      <c r="I1000" s="9">
        <f t="shared" si="178"/>
        <v>0.54045227612201652</v>
      </c>
    </row>
    <row r="1001" spans="1:9" x14ac:dyDescent="0.25">
      <c r="A1001" s="61" t="s">
        <v>112</v>
      </c>
      <c r="B1001" s="2">
        <v>6.1529999999999996</v>
      </c>
      <c r="C1001" s="3">
        <v>5.6816750000000003</v>
      </c>
      <c r="D1001" s="3">
        <v>3.6078641499999997</v>
      </c>
      <c r="E1001" s="9">
        <f t="shared" si="177"/>
        <v>0.63500009240232846</v>
      </c>
      <c r="F1001" s="108">
        <v>0.64700000000000002</v>
      </c>
      <c r="G1001" s="40">
        <v>1.97631</v>
      </c>
      <c r="H1001" s="40">
        <v>1.6296460400000001</v>
      </c>
      <c r="I1001" s="9">
        <f t="shared" si="178"/>
        <v>0.82459029200884482</v>
      </c>
    </row>
    <row r="1002" spans="1:9" x14ac:dyDescent="0.25">
      <c r="A1002" s="61" t="s">
        <v>80</v>
      </c>
      <c r="B1002" s="1">
        <v>101.37085399999999</v>
      </c>
      <c r="C1002" s="4">
        <v>103.397001</v>
      </c>
      <c r="D1002" s="4">
        <v>71.955919569999992</v>
      </c>
      <c r="E1002" s="9">
        <f t="shared" si="177"/>
        <v>0.69591882621431145</v>
      </c>
      <c r="F1002" s="107">
        <v>4.7051999999999996</v>
      </c>
      <c r="G1002" s="23">
        <v>4.7051999999999996</v>
      </c>
      <c r="H1002" s="23">
        <v>1.5357031299999999</v>
      </c>
      <c r="I1002" s="9">
        <f t="shared" si="178"/>
        <v>0.32638424083992179</v>
      </c>
    </row>
    <row r="1003" spans="1:9" x14ac:dyDescent="0.25">
      <c r="A1003" s="61" t="s">
        <v>81</v>
      </c>
      <c r="B1003" s="1">
        <v>319.78975500000001</v>
      </c>
      <c r="C1003" s="4">
        <v>319.78975500000001</v>
      </c>
      <c r="D1003" s="4">
        <v>222.14048251</v>
      </c>
      <c r="E1003" s="9">
        <f t="shared" si="177"/>
        <v>0.69464540072586123</v>
      </c>
      <c r="F1003" s="107">
        <v>63.794899999999998</v>
      </c>
      <c r="G1003" s="23">
        <v>68.027959999999993</v>
      </c>
      <c r="H1003" s="23">
        <v>17.622936940000002</v>
      </c>
      <c r="I1003" s="9">
        <f t="shared" si="178"/>
        <v>0.25905432031182479</v>
      </c>
    </row>
    <row r="1004" spans="1:9" x14ac:dyDescent="0.25">
      <c r="A1004" s="61" t="s">
        <v>82</v>
      </c>
      <c r="B1004" s="1">
        <v>15.673621000000001</v>
      </c>
      <c r="C1004" s="4">
        <v>15.673621000000001</v>
      </c>
      <c r="D1004" s="4">
        <v>7.29625258</v>
      </c>
      <c r="E1004" s="9">
        <f t="shared" si="177"/>
        <v>0.46551161215394959</v>
      </c>
      <c r="F1004" s="107">
        <v>7.2</v>
      </c>
      <c r="G1004" s="23">
        <v>7.2</v>
      </c>
      <c r="H1004" s="23">
        <v>3.15468466</v>
      </c>
      <c r="I1004" s="9">
        <f t="shared" si="178"/>
        <v>0.43815064722222219</v>
      </c>
    </row>
    <row r="1005" spans="1:9" x14ac:dyDescent="0.25">
      <c r="A1005" s="61" t="s">
        <v>83</v>
      </c>
      <c r="B1005" s="1">
        <v>55.690725999999998</v>
      </c>
      <c r="C1005" s="4">
        <v>55.690725999999998</v>
      </c>
      <c r="D1005" s="4">
        <v>26.87768157</v>
      </c>
      <c r="E1005" s="9">
        <f t="shared" si="177"/>
        <v>0.4826240112222635</v>
      </c>
      <c r="F1005" s="107">
        <v>8.1892999999999994</v>
      </c>
      <c r="G1005" s="23">
        <v>8.1892999999999994</v>
      </c>
      <c r="H1005" s="23">
        <v>1.04135752</v>
      </c>
      <c r="I1005" s="9">
        <f t="shared" si="178"/>
        <v>0.12716074878194719</v>
      </c>
    </row>
    <row r="1006" spans="1:9" x14ac:dyDescent="0.25">
      <c r="A1006" s="61" t="s">
        <v>115</v>
      </c>
      <c r="B1006" s="1">
        <v>2.818705</v>
      </c>
      <c r="C1006" s="4">
        <v>2.818705</v>
      </c>
      <c r="D1006" s="4">
        <v>0</v>
      </c>
      <c r="E1006" s="9">
        <f t="shared" si="177"/>
        <v>0</v>
      </c>
      <c r="F1006" s="107">
        <v>0.18</v>
      </c>
      <c r="G1006" s="23">
        <v>0.18</v>
      </c>
      <c r="H1006" s="23">
        <v>0</v>
      </c>
      <c r="I1006" s="9">
        <f t="shared" si="178"/>
        <v>0</v>
      </c>
    </row>
    <row r="1007" spans="1:9" x14ac:dyDescent="0.25">
      <c r="A1007" s="61" t="s">
        <v>84</v>
      </c>
      <c r="B1007" s="1">
        <v>158.64193299999999</v>
      </c>
      <c r="C1007" s="4">
        <v>158.64193299999999</v>
      </c>
      <c r="D1007" s="4">
        <v>81.009423609999999</v>
      </c>
      <c r="E1007" s="9">
        <f t="shared" si="177"/>
        <v>0.51064319551628257</v>
      </c>
      <c r="F1007" s="107">
        <v>75.692165000000003</v>
      </c>
      <c r="G1007" s="23">
        <v>75.692165000000003</v>
      </c>
      <c r="H1007" s="23">
        <v>12.87836265</v>
      </c>
      <c r="I1007" s="9">
        <f t="shared" si="178"/>
        <v>0.17014129071351042</v>
      </c>
    </row>
    <row r="1008" spans="1:9" x14ac:dyDescent="0.25">
      <c r="A1008" s="110" t="s">
        <v>29</v>
      </c>
      <c r="B1008" s="111">
        <v>0.59079999999999999</v>
      </c>
      <c r="C1008" s="112">
        <v>0.59079999999999999</v>
      </c>
      <c r="D1008" s="112">
        <v>0.35882206</v>
      </c>
      <c r="E1008" s="9">
        <f t="shared" si="177"/>
        <v>0.60734945836154364</v>
      </c>
      <c r="F1008" s="113">
        <v>0.42899999999999999</v>
      </c>
      <c r="G1008" s="112">
        <v>0.42899999999999999</v>
      </c>
      <c r="H1008" s="112">
        <v>0</v>
      </c>
      <c r="I1008" s="9">
        <f t="shared" si="178"/>
        <v>0</v>
      </c>
    </row>
    <row r="1009" spans="1:9" ht="15.75" thickBot="1" x14ac:dyDescent="0.3">
      <c r="A1009" s="62" t="s">
        <v>116</v>
      </c>
      <c r="B1009" s="30">
        <v>7.2678019999999997</v>
      </c>
      <c r="C1009" s="31">
        <v>7.2678019999999997</v>
      </c>
      <c r="D1009" s="31">
        <v>0</v>
      </c>
      <c r="E1009" s="13">
        <f t="shared" si="177"/>
        <v>0</v>
      </c>
      <c r="F1009" s="109">
        <v>0.28720000000000001</v>
      </c>
      <c r="G1009" s="105">
        <v>0.28720000000000001</v>
      </c>
      <c r="H1009" s="105">
        <v>0</v>
      </c>
      <c r="I1009" s="13">
        <f>H1009/G1009</f>
        <v>0</v>
      </c>
    </row>
    <row r="1010" spans="1:9" ht="15.75" thickBot="1" x14ac:dyDescent="0.3">
      <c r="A1010" s="97" t="s">
        <v>106</v>
      </c>
      <c r="B1010" s="98">
        <f>SUM(B1011:B1027)</f>
        <v>1017.26078</v>
      </c>
      <c r="C1010" s="99">
        <f t="shared" ref="C1010:D1010" si="179">SUM(C1011:C1027)</f>
        <v>1074.3783040000001</v>
      </c>
      <c r="D1010" s="99">
        <f t="shared" si="179"/>
        <v>668.79652202999989</v>
      </c>
      <c r="E1010" s="100">
        <f>D1010/C1010</f>
        <v>0.62249630278274848</v>
      </c>
      <c r="F1010" s="101">
        <f>SUM(F1011:F1027)</f>
        <v>1139.3572300000001</v>
      </c>
      <c r="G1010" s="102">
        <f t="shared" ref="G1010:H1010" si="180">SUM(G1011:G1027)</f>
        <v>1199.2856569999999</v>
      </c>
      <c r="H1010" s="102">
        <f t="shared" si="180"/>
        <v>814.42162383999994</v>
      </c>
      <c r="I1010" s="100">
        <f>H1010/G1010</f>
        <v>0.67908893855803032</v>
      </c>
    </row>
    <row r="1011" spans="1:9" x14ac:dyDescent="0.25">
      <c r="A1011" s="55" t="s">
        <v>97</v>
      </c>
      <c r="B1011" s="32">
        <v>275.37791900000002</v>
      </c>
      <c r="C1011" s="33">
        <v>275.37791900000002</v>
      </c>
      <c r="D1011" s="33">
        <v>146.51955402999999</v>
      </c>
      <c r="E1011" s="38">
        <f t="shared" ref="E1011:E1027" si="181">D1011/C1011</f>
        <v>0.53206718447894141</v>
      </c>
      <c r="F1011" s="68">
        <v>48.783346000000002</v>
      </c>
      <c r="G1011" s="69">
        <v>48.783346000000002</v>
      </c>
      <c r="H1011" s="69">
        <v>11.301053289999999</v>
      </c>
      <c r="I1011" s="70">
        <f t="shared" ref="I1011" si="182">H1011/G1011</f>
        <v>0.23165801890669815</v>
      </c>
    </row>
    <row r="1012" spans="1:9" x14ac:dyDescent="0.25">
      <c r="A1012" s="55" t="s">
        <v>85</v>
      </c>
      <c r="B1012" s="32">
        <v>49.144182999999998</v>
      </c>
      <c r="C1012" s="33">
        <v>48.745061999999997</v>
      </c>
      <c r="D1012" s="33">
        <v>30.633212839999999</v>
      </c>
      <c r="E1012" s="35">
        <f t="shared" si="181"/>
        <v>0.62843725257750216</v>
      </c>
      <c r="F1012" s="68">
        <v>38.434399999999997</v>
      </c>
      <c r="G1012" s="69">
        <v>38.434399999999997</v>
      </c>
      <c r="H1012" s="69">
        <v>33.201539449999999</v>
      </c>
      <c r="I1012" s="70">
        <f>H1012/G1012</f>
        <v>0.86384955794808826</v>
      </c>
    </row>
    <row r="1013" spans="1:9" x14ac:dyDescent="0.25">
      <c r="A1013" s="50" t="s">
        <v>26</v>
      </c>
      <c r="B1013" s="1">
        <v>0.99158000000000002</v>
      </c>
      <c r="C1013" s="4">
        <v>0.99158000000000002</v>
      </c>
      <c r="D1013" s="4">
        <v>0.56271263000000005</v>
      </c>
      <c r="E1013" s="35">
        <f t="shared" si="181"/>
        <v>0.56749090340668429</v>
      </c>
      <c r="F1013" s="39" t="s">
        <v>16</v>
      </c>
      <c r="G1013" s="40" t="s">
        <v>16</v>
      </c>
      <c r="H1013" s="40" t="s">
        <v>16</v>
      </c>
      <c r="I1013" s="9" t="s">
        <v>16</v>
      </c>
    </row>
    <row r="1014" spans="1:9" x14ac:dyDescent="0.25">
      <c r="A1014" s="50" t="s">
        <v>86</v>
      </c>
      <c r="B1014" s="1">
        <v>40.719161999999997</v>
      </c>
      <c r="C1014" s="4">
        <v>40.691161999999998</v>
      </c>
      <c r="D1014" s="4">
        <v>24.813359699999999</v>
      </c>
      <c r="E1014" s="35">
        <f t="shared" si="181"/>
        <v>0.60979727489718771</v>
      </c>
      <c r="F1014" s="22">
        <v>18.18</v>
      </c>
      <c r="G1014" s="23">
        <v>18.18</v>
      </c>
      <c r="H1014" s="23">
        <v>8.0961637100000008</v>
      </c>
      <c r="I1014" s="9">
        <f t="shared" ref="I1014:I1017" si="183">H1014/G1014</f>
        <v>0.44533353740374043</v>
      </c>
    </row>
    <row r="1015" spans="1:9" x14ac:dyDescent="0.25">
      <c r="A1015" s="50" t="s">
        <v>27</v>
      </c>
      <c r="B1015" s="1">
        <v>145.59217200000001</v>
      </c>
      <c r="C1015" s="4">
        <v>145.23599100000001</v>
      </c>
      <c r="D1015" s="4">
        <v>100.20363147</v>
      </c>
      <c r="E1015" s="35">
        <f t="shared" si="181"/>
        <v>0.68993663884594558</v>
      </c>
      <c r="F1015" s="22">
        <v>172.20079999999999</v>
      </c>
      <c r="G1015" s="23">
        <v>172.55698100000001</v>
      </c>
      <c r="H1015" s="23">
        <v>52.813457149999998</v>
      </c>
      <c r="I1015" s="9">
        <f t="shared" si="183"/>
        <v>0.30606386854902146</v>
      </c>
    </row>
    <row r="1016" spans="1:9" x14ac:dyDescent="0.25">
      <c r="A1016" s="50" t="s">
        <v>87</v>
      </c>
      <c r="B1016" s="1">
        <v>7.6831469999999999</v>
      </c>
      <c r="C1016" s="4">
        <v>7.6831469999999999</v>
      </c>
      <c r="D1016" s="4">
        <v>4.9202664400000007</v>
      </c>
      <c r="E1016" s="35">
        <f t="shared" si="181"/>
        <v>0.64039727991668005</v>
      </c>
      <c r="F1016" s="22">
        <v>61.020299999999999</v>
      </c>
      <c r="G1016" s="23">
        <v>97.660544000000002</v>
      </c>
      <c r="H1016" s="23">
        <v>82.696115150000011</v>
      </c>
      <c r="I1016" s="9">
        <f t="shared" si="183"/>
        <v>0.84677098614154767</v>
      </c>
    </row>
    <row r="1017" spans="1:9" x14ac:dyDescent="0.25">
      <c r="A1017" s="50" t="s">
        <v>88</v>
      </c>
      <c r="B1017" s="16">
        <v>1.361148</v>
      </c>
      <c r="C1017" s="17">
        <v>1.361148</v>
      </c>
      <c r="D1017" s="17">
        <v>0.70981541000000004</v>
      </c>
      <c r="E1017" s="35">
        <f t="shared" si="181"/>
        <v>0.52148290266745423</v>
      </c>
      <c r="F1017" s="16">
        <v>0.2394</v>
      </c>
      <c r="G1017" s="17">
        <v>0.2394</v>
      </c>
      <c r="H1017" s="17">
        <v>0.14818459</v>
      </c>
      <c r="I1017" s="9">
        <f t="shared" si="183"/>
        <v>0.6189832497911445</v>
      </c>
    </row>
    <row r="1018" spans="1:9" x14ac:dyDescent="0.25">
      <c r="A1018" s="50" t="s">
        <v>98</v>
      </c>
      <c r="B1018" s="16">
        <v>2.9946999999999999</v>
      </c>
      <c r="C1018" s="17">
        <v>2.9946999999999999</v>
      </c>
      <c r="D1018" s="17">
        <v>1.6538358400000002</v>
      </c>
      <c r="E1018" s="35">
        <f t="shared" si="181"/>
        <v>0.55225426253047061</v>
      </c>
      <c r="F1018" s="45" t="s">
        <v>16</v>
      </c>
      <c r="G1018" s="46" t="s">
        <v>16</v>
      </c>
      <c r="H1018" s="46" t="s">
        <v>16</v>
      </c>
      <c r="I1018" s="9" t="s">
        <v>16</v>
      </c>
    </row>
    <row r="1019" spans="1:9" x14ac:dyDescent="0.25">
      <c r="A1019" s="50" t="s">
        <v>99</v>
      </c>
      <c r="B1019" s="16">
        <v>122.1542</v>
      </c>
      <c r="C1019" s="17">
        <v>120.1542</v>
      </c>
      <c r="D1019" s="17">
        <v>74.520864579999994</v>
      </c>
      <c r="E1019" s="35">
        <f t="shared" si="181"/>
        <v>0.62021023468176717</v>
      </c>
      <c r="F1019" s="82">
        <v>180.47976800000001</v>
      </c>
      <c r="G1019" s="83">
        <v>182.47976800000001</v>
      </c>
      <c r="H1019" s="83">
        <v>101.47985825000001</v>
      </c>
      <c r="I1019" s="9">
        <f t="shared" ref="I1019:I1023" si="184">H1019/G1019</f>
        <v>0.55611566894363873</v>
      </c>
    </row>
    <row r="1020" spans="1:9" x14ac:dyDescent="0.25">
      <c r="A1020" s="50" t="s">
        <v>89</v>
      </c>
      <c r="B1020" s="1">
        <v>9.6793960000000006</v>
      </c>
      <c r="C1020" s="4">
        <v>12.290476</v>
      </c>
      <c r="D1020" s="4">
        <v>7.4598809199999998</v>
      </c>
      <c r="E1020" s="35">
        <f t="shared" si="181"/>
        <v>0.60696436167321755</v>
      </c>
      <c r="F1020" s="22">
        <v>6.8538839999999999</v>
      </c>
      <c r="G1020" s="23">
        <v>16.529774</v>
      </c>
      <c r="H1020" s="23">
        <v>10.67187702</v>
      </c>
      <c r="I1020" s="9">
        <f t="shared" si="184"/>
        <v>0.64561542220722434</v>
      </c>
    </row>
    <row r="1021" spans="1:9" x14ac:dyDescent="0.25">
      <c r="A1021" s="50" t="s">
        <v>105</v>
      </c>
      <c r="B1021" s="1">
        <v>62.078699999999998</v>
      </c>
      <c r="C1021" s="4">
        <v>91.332102000000006</v>
      </c>
      <c r="D1021" s="4">
        <v>66.668980059999996</v>
      </c>
      <c r="E1021" s="35">
        <f t="shared" si="181"/>
        <v>0.72996217759227733</v>
      </c>
      <c r="F1021" s="22">
        <v>563.88599999999997</v>
      </c>
      <c r="G1021" s="23">
        <v>564.43076799999994</v>
      </c>
      <c r="H1021" s="23">
        <v>494.81960268</v>
      </c>
      <c r="I1021" s="9">
        <f t="shared" si="184"/>
        <v>0.8766701440343877</v>
      </c>
    </row>
    <row r="1022" spans="1:9" x14ac:dyDescent="0.25">
      <c r="A1022" s="50" t="s">
        <v>35</v>
      </c>
      <c r="B1022" s="1">
        <v>119.775536</v>
      </c>
      <c r="C1022" s="4">
        <v>144.77553599999999</v>
      </c>
      <c r="D1022" s="4">
        <v>87.792984650000008</v>
      </c>
      <c r="E1022" s="35">
        <f t="shared" si="181"/>
        <v>0.60640759534124611</v>
      </c>
      <c r="F1022" s="22">
        <v>9.346819</v>
      </c>
      <c r="G1022" s="23">
        <v>9.346819</v>
      </c>
      <c r="H1022" s="23">
        <v>3.6046317999999999</v>
      </c>
      <c r="I1022" s="9">
        <f t="shared" si="184"/>
        <v>0.38565332226931964</v>
      </c>
    </row>
    <row r="1023" spans="1:9" x14ac:dyDescent="0.25">
      <c r="A1023" s="50" t="s">
        <v>32</v>
      </c>
      <c r="B1023" s="1">
        <v>100.73950000000001</v>
      </c>
      <c r="C1023" s="4">
        <v>100.73882999999999</v>
      </c>
      <c r="D1023" s="4">
        <v>71.747782889999996</v>
      </c>
      <c r="E1023" s="35">
        <f t="shared" si="181"/>
        <v>0.71221576516225171</v>
      </c>
      <c r="F1023" s="22">
        <v>6.6818</v>
      </c>
      <c r="G1023" s="23">
        <v>6.6824700000000004</v>
      </c>
      <c r="H1023" s="23">
        <v>0.90949094999999991</v>
      </c>
      <c r="I1023" s="9">
        <f t="shared" si="184"/>
        <v>0.13610101504383856</v>
      </c>
    </row>
    <row r="1024" spans="1:9" x14ac:dyDescent="0.25">
      <c r="A1024" s="50" t="s">
        <v>123</v>
      </c>
      <c r="B1024" s="1">
        <v>0</v>
      </c>
      <c r="C1024" s="4">
        <v>1</v>
      </c>
      <c r="D1024" s="4">
        <v>0</v>
      </c>
      <c r="E1024" s="35">
        <f t="shared" si="181"/>
        <v>0</v>
      </c>
      <c r="F1024" s="39">
        <v>0</v>
      </c>
      <c r="G1024" s="40">
        <v>0</v>
      </c>
      <c r="H1024" s="40">
        <v>0</v>
      </c>
      <c r="I1024" s="9" t="s">
        <v>16</v>
      </c>
    </row>
    <row r="1025" spans="1:9" x14ac:dyDescent="0.25">
      <c r="A1025" s="50" t="s">
        <v>30</v>
      </c>
      <c r="B1025" s="1">
        <v>24.508593000000001</v>
      </c>
      <c r="C1025" s="4">
        <v>26.508593000000001</v>
      </c>
      <c r="D1025" s="4">
        <v>14.88761452</v>
      </c>
      <c r="E1025" s="35">
        <f t="shared" si="181"/>
        <v>0.56161466283782013</v>
      </c>
      <c r="F1025" s="22">
        <v>11.75526</v>
      </c>
      <c r="G1025" s="23">
        <v>13.25526</v>
      </c>
      <c r="H1025" s="23">
        <v>3.11285319</v>
      </c>
      <c r="I1025" s="9">
        <f t="shared" ref="I1025:I1027" si="185">H1025/G1025</f>
        <v>0.23483908953879443</v>
      </c>
    </row>
    <row r="1026" spans="1:9" x14ac:dyDescent="0.25">
      <c r="A1026" s="50" t="s">
        <v>90</v>
      </c>
      <c r="B1026" s="1">
        <v>5.1401110000000001</v>
      </c>
      <c r="C1026" s="4">
        <v>5.0941619999999999</v>
      </c>
      <c r="D1026" s="4">
        <v>3.4644133999999998</v>
      </c>
      <c r="E1026" s="35">
        <f t="shared" si="181"/>
        <v>0.68007523121565427</v>
      </c>
      <c r="F1026" s="22">
        <v>4.3344529999999999</v>
      </c>
      <c r="G1026" s="23">
        <v>4.3804020000000001</v>
      </c>
      <c r="H1026" s="23">
        <v>1.2723738200000001</v>
      </c>
      <c r="I1026" s="9">
        <f t="shared" si="185"/>
        <v>0.29046964639318495</v>
      </c>
    </row>
    <row r="1027" spans="1:9" ht="15.75" thickBot="1" x14ac:dyDescent="0.3">
      <c r="A1027" s="50" t="s">
        <v>91</v>
      </c>
      <c r="B1027" s="28">
        <v>49.320732999999997</v>
      </c>
      <c r="C1027" s="29">
        <v>49.403695999999997</v>
      </c>
      <c r="D1027" s="29">
        <v>32.237612649999996</v>
      </c>
      <c r="E1027" s="36">
        <f t="shared" si="181"/>
        <v>0.65253443082477058</v>
      </c>
      <c r="F1027" s="76">
        <v>17.161000000000001</v>
      </c>
      <c r="G1027" s="77">
        <v>26.325724999999998</v>
      </c>
      <c r="H1027" s="77">
        <v>10.294422789999999</v>
      </c>
      <c r="I1027" s="67">
        <f t="shared" si="185"/>
        <v>0.39104042870614197</v>
      </c>
    </row>
    <row r="1028" spans="1:9" ht="15.75" thickBot="1" x14ac:dyDescent="0.3">
      <c r="A1028" s="18" t="s">
        <v>107</v>
      </c>
      <c r="B1028" s="71">
        <f>SUM(B1029:B1036)</f>
        <v>1068.9871700000001</v>
      </c>
      <c r="C1028" s="72">
        <f t="shared" ref="C1028:D1028" si="186">SUM(C1029:C1036)</f>
        <v>1068.90047</v>
      </c>
      <c r="D1028" s="72">
        <f t="shared" si="186"/>
        <v>806.27091438000002</v>
      </c>
      <c r="E1028" s="73">
        <f>D1028/C1028</f>
        <v>0.75429933563412133</v>
      </c>
      <c r="F1028" s="75">
        <f>SUM(F1029:F1036)</f>
        <v>1927.39651</v>
      </c>
      <c r="G1028" s="74">
        <f t="shared" ref="G1028:H1028" si="187">SUM(G1029:G1036)</f>
        <v>1930.1832099999999</v>
      </c>
      <c r="H1028" s="74">
        <f t="shared" si="187"/>
        <v>1533.80473635</v>
      </c>
      <c r="I1028" s="73">
        <f>H1028/G1028</f>
        <v>0.79464204662209248</v>
      </c>
    </row>
    <row r="1029" spans="1:9" x14ac:dyDescent="0.25">
      <c r="A1029" s="50" t="s">
        <v>92</v>
      </c>
      <c r="B1029" s="32">
        <v>23.249666999999999</v>
      </c>
      <c r="C1029" s="33">
        <v>23.162966999999998</v>
      </c>
      <c r="D1029" s="33">
        <v>13.32443097</v>
      </c>
      <c r="E1029" s="38">
        <f t="shared" ref="E1029:E1036" si="188">D1029/C1029</f>
        <v>0.57524715939888016</v>
      </c>
      <c r="F1029" s="78">
        <v>7.7005929999999996</v>
      </c>
      <c r="G1029" s="79">
        <v>7.787293</v>
      </c>
      <c r="H1029" s="79">
        <v>2.6044565</v>
      </c>
      <c r="I1029" s="70">
        <f t="shared" ref="I1029:I1030" si="189">H1029/G1029</f>
        <v>0.33444953207744976</v>
      </c>
    </row>
    <row r="1030" spans="1:9" x14ac:dyDescent="0.25">
      <c r="A1030" s="50" t="s">
        <v>37</v>
      </c>
      <c r="B1030" s="1">
        <v>8.3779570000000003</v>
      </c>
      <c r="C1030" s="4">
        <v>8.3779570000000003</v>
      </c>
      <c r="D1030" s="4">
        <v>3.5684839700000004</v>
      </c>
      <c r="E1030" s="35">
        <f t="shared" si="188"/>
        <v>0.42593725057314097</v>
      </c>
      <c r="F1030" s="2">
        <v>1.405</v>
      </c>
      <c r="G1030" s="3">
        <v>1.405</v>
      </c>
      <c r="H1030" s="3">
        <v>0.13605120000000001</v>
      </c>
      <c r="I1030" s="9">
        <f t="shared" si="189"/>
        <v>9.6833594306049833E-2</v>
      </c>
    </row>
    <row r="1031" spans="1:9" x14ac:dyDescent="0.25">
      <c r="A1031" s="50" t="s">
        <v>93</v>
      </c>
      <c r="B1031" s="1">
        <v>28.23216</v>
      </c>
      <c r="C1031" s="4">
        <v>28.23216</v>
      </c>
      <c r="D1031" s="4">
        <v>15.05509166</v>
      </c>
      <c r="E1031" s="35">
        <f t="shared" si="188"/>
        <v>0.5332603548577225</v>
      </c>
      <c r="F1031" s="2">
        <v>76.628013999999993</v>
      </c>
      <c r="G1031" s="3">
        <v>76.628013999999993</v>
      </c>
      <c r="H1031" s="3">
        <v>40.131908659999993</v>
      </c>
      <c r="I1031" s="9">
        <f>H1031/G1031</f>
        <v>0.52372372145779478</v>
      </c>
    </row>
    <row r="1032" spans="1:9" x14ac:dyDescent="0.25">
      <c r="A1032" s="56" t="s">
        <v>94</v>
      </c>
      <c r="B1032" s="1">
        <v>10.706635</v>
      </c>
      <c r="C1032" s="4">
        <v>10.706635</v>
      </c>
      <c r="D1032" s="4">
        <v>5.9831560999999995</v>
      </c>
      <c r="E1032" s="35">
        <f t="shared" si="188"/>
        <v>0.55882694235864017</v>
      </c>
      <c r="F1032" s="2">
        <v>4.7192999999999996</v>
      </c>
      <c r="G1032" s="3">
        <v>7.4192999999999998</v>
      </c>
      <c r="H1032" s="3">
        <v>1.8517275399999999</v>
      </c>
      <c r="I1032" s="9">
        <f>H1032/G1032</f>
        <v>0.24958251317509739</v>
      </c>
    </row>
    <row r="1033" spans="1:9" x14ac:dyDescent="0.25">
      <c r="A1033" s="56" t="s">
        <v>100</v>
      </c>
      <c r="B1033" s="1">
        <v>608.37710000000004</v>
      </c>
      <c r="C1033" s="4">
        <v>608.37710000000004</v>
      </c>
      <c r="D1033" s="4">
        <v>420.82845400000002</v>
      </c>
      <c r="E1033" s="35">
        <f t="shared" si="188"/>
        <v>0.69172303494000675</v>
      </c>
      <c r="F1033" s="2">
        <v>1291.3154</v>
      </c>
      <c r="G1033" s="3">
        <v>1291.3154</v>
      </c>
      <c r="H1033" s="3">
        <v>958.44742799999995</v>
      </c>
      <c r="I1033" s="9">
        <f t="shared" ref="I1033:I1034" si="190">H1033/G1033</f>
        <v>0.74222566229753006</v>
      </c>
    </row>
    <row r="1034" spans="1:9" x14ac:dyDescent="0.25">
      <c r="A1034" s="56" t="s">
        <v>101</v>
      </c>
      <c r="B1034" s="1">
        <v>370.10353500000002</v>
      </c>
      <c r="C1034" s="4">
        <v>370.10353500000002</v>
      </c>
      <c r="D1034" s="4">
        <v>339.43086299999999</v>
      </c>
      <c r="E1034" s="35">
        <f t="shared" si="188"/>
        <v>0.91712407718559075</v>
      </c>
      <c r="F1034" s="2">
        <v>526.93190000000004</v>
      </c>
      <c r="G1034" s="3">
        <v>526.93190000000004</v>
      </c>
      <c r="H1034" s="3">
        <v>526.93190000000004</v>
      </c>
      <c r="I1034" s="9">
        <f t="shared" si="190"/>
        <v>1</v>
      </c>
    </row>
    <row r="1035" spans="1:9" x14ac:dyDescent="0.25">
      <c r="A1035" s="57" t="s">
        <v>95</v>
      </c>
      <c r="B1035" s="1">
        <v>14.148</v>
      </c>
      <c r="C1035" s="4">
        <v>14.148</v>
      </c>
      <c r="D1035" s="4">
        <v>4.0965702899999998</v>
      </c>
      <c r="E1035" s="35">
        <f t="shared" si="188"/>
        <v>0.28955119380831212</v>
      </c>
      <c r="F1035" s="2">
        <v>0.12443899999999999</v>
      </c>
      <c r="G1035" s="3">
        <v>0.12443899999999999</v>
      </c>
      <c r="H1035" s="3">
        <v>5.660768E-2</v>
      </c>
      <c r="I1035" s="9">
        <f>H1035/G1035</f>
        <v>0.45490304486535577</v>
      </c>
    </row>
    <row r="1036" spans="1:9" ht="15.75" thickBot="1" x14ac:dyDescent="0.3">
      <c r="A1036" s="58" t="s">
        <v>96</v>
      </c>
      <c r="B1036" s="30">
        <v>5.792116</v>
      </c>
      <c r="C1036" s="31">
        <v>5.792116</v>
      </c>
      <c r="D1036" s="31">
        <v>3.9838643899999999</v>
      </c>
      <c r="E1036" s="37">
        <f t="shared" si="188"/>
        <v>0.68780811537614228</v>
      </c>
      <c r="F1036" s="24">
        <v>18.571864000000001</v>
      </c>
      <c r="G1036" s="25">
        <v>18.571864000000001</v>
      </c>
      <c r="H1036" s="25">
        <v>3.6446567700000001</v>
      </c>
      <c r="I1036" s="15">
        <f t="shared" ref="I1036" si="191">H1036/G1036</f>
        <v>0.19624614793646991</v>
      </c>
    </row>
    <row r="1037" spans="1:9" x14ac:dyDescent="0.25">
      <c r="A1037" s="115" t="s">
        <v>125</v>
      </c>
      <c r="B1037" s="115"/>
      <c r="C1037" s="115"/>
      <c r="D1037" s="115"/>
      <c r="E1037" s="115"/>
      <c r="F1037" s="116" t="s">
        <v>124</v>
      </c>
      <c r="G1037" s="116"/>
      <c r="H1037" s="116"/>
      <c r="I1037" s="116"/>
    </row>
    <row r="1038" spans="1:9" x14ac:dyDescent="0.25">
      <c r="A1038" s="117" t="s">
        <v>40</v>
      </c>
      <c r="B1038" s="118"/>
      <c r="C1038" s="118"/>
      <c r="D1038" s="118"/>
      <c r="E1038" s="118"/>
      <c r="F1038" s="118"/>
      <c r="G1038" s="118"/>
      <c r="H1038" s="118"/>
      <c r="I1038" s="118"/>
    </row>
  </sheetData>
  <mergeCells count="125">
    <mergeCell ref="A1037:E1037"/>
    <mergeCell ref="F1037:I1037"/>
    <mergeCell ref="A1038:I1038"/>
    <mergeCell ref="A923:I923"/>
    <mergeCell ref="A924:I924"/>
    <mergeCell ref="A925:I925"/>
    <mergeCell ref="A926:I926"/>
    <mergeCell ref="A927:I927"/>
    <mergeCell ref="A928:I928"/>
    <mergeCell ref="A929:I929"/>
    <mergeCell ref="A930:I930"/>
    <mergeCell ref="A931:A932"/>
    <mergeCell ref="B931:E931"/>
    <mergeCell ref="F931:I931"/>
    <mergeCell ref="A574:I574"/>
    <mergeCell ref="A460:I460"/>
    <mergeCell ref="A466:I466"/>
    <mergeCell ref="A467:I467"/>
    <mergeCell ref="A468:A469"/>
    <mergeCell ref="B468:E468"/>
    <mergeCell ref="F468:I468"/>
    <mergeCell ref="A461:I461"/>
    <mergeCell ref="A462:I462"/>
    <mergeCell ref="A463:I463"/>
    <mergeCell ref="A464:I464"/>
    <mergeCell ref="A465:I465"/>
    <mergeCell ref="A573:E573"/>
    <mergeCell ref="F573:I573"/>
    <mergeCell ref="A229:I229"/>
    <mergeCell ref="A115:I115"/>
    <mergeCell ref="A121:I121"/>
    <mergeCell ref="A122:I122"/>
    <mergeCell ref="A123:A124"/>
    <mergeCell ref="B123:E123"/>
    <mergeCell ref="F123:I123"/>
    <mergeCell ref="A116:I116"/>
    <mergeCell ref="A117:I117"/>
    <mergeCell ref="A118:I118"/>
    <mergeCell ref="A119:I119"/>
    <mergeCell ref="A120:I120"/>
    <mergeCell ref="A228:E228"/>
    <mergeCell ref="F228:I228"/>
    <mergeCell ref="A114:I114"/>
    <mergeCell ref="A1:I1"/>
    <mergeCell ref="A2:I2"/>
    <mergeCell ref="A3:I3"/>
    <mergeCell ref="A4:I4"/>
    <mergeCell ref="A5:I5"/>
    <mergeCell ref="A6:I6"/>
    <mergeCell ref="A7:I7"/>
    <mergeCell ref="A8:A9"/>
    <mergeCell ref="B8:E8"/>
    <mergeCell ref="F8:I8"/>
    <mergeCell ref="A113:E113"/>
    <mergeCell ref="F113:I113"/>
    <mergeCell ref="A344:I344"/>
    <mergeCell ref="A230:I230"/>
    <mergeCell ref="A236:I236"/>
    <mergeCell ref="A237:I237"/>
    <mergeCell ref="A238:A239"/>
    <mergeCell ref="B238:E238"/>
    <mergeCell ref="F238:I238"/>
    <mergeCell ref="A231:I231"/>
    <mergeCell ref="A232:I232"/>
    <mergeCell ref="A233:I233"/>
    <mergeCell ref="A234:I234"/>
    <mergeCell ref="A235:I235"/>
    <mergeCell ref="A343:E343"/>
    <mergeCell ref="F343:I343"/>
    <mergeCell ref="A459:I459"/>
    <mergeCell ref="A345:I345"/>
    <mergeCell ref="A351:I351"/>
    <mergeCell ref="A352:I352"/>
    <mergeCell ref="A353:A354"/>
    <mergeCell ref="B353:E353"/>
    <mergeCell ref="F353:I353"/>
    <mergeCell ref="A346:I346"/>
    <mergeCell ref="A347:I347"/>
    <mergeCell ref="A348:I348"/>
    <mergeCell ref="A349:I349"/>
    <mergeCell ref="A350:I350"/>
    <mergeCell ref="A458:E458"/>
    <mergeCell ref="F458:I458"/>
    <mergeCell ref="A690:I690"/>
    <mergeCell ref="A575:I575"/>
    <mergeCell ref="A581:I581"/>
    <mergeCell ref="A582:I582"/>
    <mergeCell ref="A583:A584"/>
    <mergeCell ref="B583:E583"/>
    <mergeCell ref="F583:I583"/>
    <mergeCell ref="A576:I576"/>
    <mergeCell ref="A577:I577"/>
    <mergeCell ref="A578:I578"/>
    <mergeCell ref="A579:I579"/>
    <mergeCell ref="A580:I580"/>
    <mergeCell ref="F689:I689"/>
    <mergeCell ref="A689:E689"/>
    <mergeCell ref="A805:E805"/>
    <mergeCell ref="F805:I805"/>
    <mergeCell ref="A806:I806"/>
    <mergeCell ref="A691:I691"/>
    <mergeCell ref="A697:I697"/>
    <mergeCell ref="A698:I698"/>
    <mergeCell ref="A699:A700"/>
    <mergeCell ref="B699:E699"/>
    <mergeCell ref="F699:I699"/>
    <mergeCell ref="A692:I692"/>
    <mergeCell ref="A693:I693"/>
    <mergeCell ref="A694:I694"/>
    <mergeCell ref="A695:I695"/>
    <mergeCell ref="A696:I696"/>
    <mergeCell ref="A921:E921"/>
    <mergeCell ref="F921:I921"/>
    <mergeCell ref="A922:I922"/>
    <mergeCell ref="A807:I807"/>
    <mergeCell ref="A813:I813"/>
    <mergeCell ref="A814:I814"/>
    <mergeCell ref="A815:A816"/>
    <mergeCell ref="B815:E815"/>
    <mergeCell ref="F815:I815"/>
    <mergeCell ref="A808:I808"/>
    <mergeCell ref="A809:I809"/>
    <mergeCell ref="A810:I810"/>
    <mergeCell ref="A811:I811"/>
    <mergeCell ref="A812:I812"/>
  </mergeCells>
  <printOptions horizontalCentered="1"/>
  <pageMargins left="0.19685039370078741" right="0.19685039370078741" top="0.35433070866141736" bottom="0.35433070866141736" header="0" footer="0"/>
  <pageSetup scale="80" orientation="portrait" r:id="rId1"/>
  <rowBreaks count="8" manualBreakCount="8">
    <brk id="115" max="16383" man="1"/>
    <brk id="230" max="16383" man="1"/>
    <brk id="345" max="16383" man="1"/>
    <brk id="460" max="16383" man="1"/>
    <brk id="575" max="16383" man="1"/>
    <brk id="691" max="16383" man="1"/>
    <brk id="807" max="16383" man="1"/>
    <brk id="923" max="16383" man="1"/>
  </rowBreaks>
  <ignoredErrors>
    <ignoredError sqref="E10:E12 E43 E87 E104 E125:E127 E158 E202 E219 E240:E242 E273 E317 E334 E355:E357 E449 E432 E388 E564 E547 E503 E470:E472 E585:E587 E618 E662 E680 E701:E703 E734 E778 E796 E817:E819 E850 E894 E912 E933:E935 E966 E1010 E1028" formula="1"/>
    <ignoredError sqref="I654:I661 I85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Melquiades Gonzalez</dc:creator>
  <cp:lastModifiedBy>Melquiades Gonzalez</cp:lastModifiedBy>
  <cp:lastPrinted>2024-09-09T13:12:25Z</cp:lastPrinted>
  <dcterms:created xsi:type="dcterms:W3CDTF">2016-04-07T16:05:41Z</dcterms:created>
  <dcterms:modified xsi:type="dcterms:W3CDTF">2024-10-04T14:27:30Z</dcterms:modified>
</cp:coreProperties>
</file>